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7915E48-3CE8-4B32-A592-C7030739FCA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процедур'!$A$1:$AY$994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78" i="5" l="1"/>
  <c r="AR879" i="5"/>
  <c r="AR880" i="5"/>
  <c r="AR881" i="5"/>
  <c r="AR882" i="5"/>
  <c r="AR870" i="5"/>
  <c r="AR871" i="5"/>
  <c r="AR872" i="5"/>
  <c r="AR873" i="5"/>
  <c r="AR874" i="5"/>
  <c r="AR862" i="5"/>
  <c r="AR863" i="5"/>
  <c r="AR864" i="5"/>
  <c r="AR865" i="5"/>
  <c r="AR866" i="5"/>
  <c r="AR854" i="5"/>
  <c r="AR855" i="5"/>
  <c r="AR856" i="5"/>
  <c r="AR857" i="5"/>
  <c r="AR858" i="5"/>
  <c r="AR859" i="5"/>
  <c r="AR846" i="5"/>
  <c r="AR847" i="5"/>
  <c r="AR848" i="5"/>
  <c r="AR849" i="5"/>
  <c r="AR850" i="5"/>
  <c r="AR838" i="5"/>
  <c r="AR839" i="5"/>
  <c r="AR840" i="5"/>
  <c r="AR841" i="5"/>
  <c r="AR842" i="5"/>
  <c r="AR830" i="5"/>
  <c r="AR831" i="5"/>
  <c r="AR832" i="5"/>
  <c r="AR833" i="5"/>
  <c r="AR834" i="5"/>
  <c r="AR822" i="5"/>
  <c r="AR823" i="5"/>
  <c r="AR824" i="5"/>
  <c r="AR825" i="5"/>
  <c r="AR826" i="5"/>
  <c r="AR814" i="5"/>
  <c r="AR815" i="5"/>
  <c r="AR816" i="5"/>
  <c r="AR817" i="5"/>
  <c r="AR818" i="5"/>
  <c r="AR806" i="5"/>
  <c r="AR807" i="5"/>
  <c r="AR808" i="5"/>
  <c r="AR809" i="5"/>
  <c r="AR810" i="5"/>
  <c r="AR798" i="5"/>
  <c r="AR799" i="5"/>
  <c r="AR800" i="5"/>
  <c r="AR801" i="5"/>
  <c r="AR802" i="5"/>
  <c r="AR790" i="5"/>
  <c r="AR791" i="5"/>
  <c r="AR792" i="5"/>
  <c r="AR793" i="5"/>
  <c r="AR794" i="5"/>
  <c r="AR782" i="5"/>
  <c r="AR783" i="5"/>
  <c r="AR784" i="5"/>
  <c r="AR785" i="5"/>
  <c r="AR786" i="5"/>
  <c r="AQ781" i="5"/>
  <c r="AQ782" i="5"/>
  <c r="AQ783" i="5"/>
  <c r="AQ784" i="5"/>
  <c r="AS784" i="5" s="1"/>
  <c r="AQ785" i="5"/>
  <c r="AQ786" i="5"/>
  <c r="AQ787" i="5"/>
  <c r="AQ788" i="5"/>
  <c r="AQ789" i="5"/>
  <c r="AQ790" i="5"/>
  <c r="AS790" i="5" s="1"/>
  <c r="AQ791" i="5"/>
  <c r="AQ792" i="5"/>
  <c r="AS792" i="5" s="1"/>
  <c r="AQ793" i="5"/>
  <c r="AQ794" i="5"/>
  <c r="AS794" i="5" s="1"/>
  <c r="AQ795" i="5"/>
  <c r="AQ796" i="5"/>
  <c r="AQ797" i="5"/>
  <c r="AQ798" i="5"/>
  <c r="AQ799" i="5"/>
  <c r="AS799" i="5" s="1"/>
  <c r="AQ800" i="5"/>
  <c r="AS800" i="5" s="1"/>
  <c r="AQ801" i="5"/>
  <c r="AQ802" i="5"/>
  <c r="AQ803" i="5"/>
  <c r="AQ804" i="5"/>
  <c r="AQ805" i="5"/>
  <c r="AQ806" i="5"/>
  <c r="AS806" i="5" s="1"/>
  <c r="AQ807" i="5"/>
  <c r="AS807" i="5" s="1"/>
  <c r="AQ808" i="5"/>
  <c r="AQ809" i="5"/>
  <c r="AS809" i="5" s="1"/>
  <c r="AQ810" i="5"/>
  <c r="AS810" i="5" s="1"/>
  <c r="AQ811" i="5"/>
  <c r="AQ812" i="5"/>
  <c r="AQ813" i="5"/>
  <c r="AQ814" i="5"/>
  <c r="AQ815" i="5"/>
  <c r="AQ816" i="5"/>
  <c r="AQ817" i="5"/>
  <c r="AS817" i="5" s="1"/>
  <c r="AQ818" i="5"/>
  <c r="AQ819" i="5"/>
  <c r="AQ820" i="5"/>
  <c r="AQ821" i="5"/>
  <c r="AQ822" i="5"/>
  <c r="AS822" i="5" s="1"/>
  <c r="AQ823" i="5"/>
  <c r="AS823" i="5" s="1"/>
  <c r="AQ824" i="5"/>
  <c r="AS824" i="5" s="1"/>
  <c r="AQ825" i="5"/>
  <c r="AQ826" i="5"/>
  <c r="AS826" i="5" s="1"/>
  <c r="AQ827" i="5"/>
  <c r="AQ828" i="5"/>
  <c r="AQ829" i="5"/>
  <c r="AQ830" i="5"/>
  <c r="AQ831" i="5"/>
  <c r="AS831" i="5" s="1"/>
  <c r="AQ832" i="5"/>
  <c r="AQ833" i="5"/>
  <c r="AS833" i="5" s="1"/>
  <c r="AQ834" i="5"/>
  <c r="AQ835" i="5"/>
  <c r="AQ836" i="5"/>
  <c r="AQ837" i="5"/>
  <c r="AQ838" i="5"/>
  <c r="AS838" i="5" s="1"/>
  <c r="AQ839" i="5"/>
  <c r="AS839" i="5" s="1"/>
  <c r="AQ840" i="5"/>
  <c r="AS840" i="5" s="1"/>
  <c r="AQ841" i="5"/>
  <c r="AQ842" i="5"/>
  <c r="AS842" i="5" s="1"/>
  <c r="AQ843" i="5"/>
  <c r="AQ844" i="5"/>
  <c r="AQ845" i="5"/>
  <c r="AQ846" i="5"/>
  <c r="AS846" i="5" s="1"/>
  <c r="AQ847" i="5"/>
  <c r="AQ848" i="5"/>
  <c r="AS848" i="5" s="1"/>
  <c r="AQ849" i="5"/>
  <c r="AQ850" i="5"/>
  <c r="AS850" i="5" s="1"/>
  <c r="AQ851" i="5"/>
  <c r="AQ852" i="5"/>
  <c r="AQ853" i="5"/>
  <c r="AQ854" i="5"/>
  <c r="AS854" i="5" s="1"/>
  <c r="AQ855" i="5"/>
  <c r="AS855" i="5" s="1"/>
  <c r="AQ856" i="5"/>
  <c r="AS856" i="5" s="1"/>
  <c r="AQ857" i="5"/>
  <c r="AQ858" i="5"/>
  <c r="AS858" i="5" s="1"/>
  <c r="AQ859" i="5"/>
  <c r="AS859" i="5" s="1"/>
  <c r="AQ860" i="5"/>
  <c r="AQ861" i="5"/>
  <c r="AQ862" i="5"/>
  <c r="AS862" i="5" s="1"/>
  <c r="AQ863" i="5"/>
  <c r="AQ864" i="5"/>
  <c r="AS864" i="5" s="1"/>
  <c r="AQ865" i="5"/>
  <c r="AQ866" i="5"/>
  <c r="AS866" i="5" s="1"/>
  <c r="AQ867" i="5"/>
  <c r="AQ868" i="5"/>
  <c r="AQ869" i="5"/>
  <c r="AQ870" i="5"/>
  <c r="AQ871" i="5"/>
  <c r="AQ872" i="5"/>
  <c r="AS872" i="5" s="1"/>
  <c r="AQ873" i="5"/>
  <c r="AQ874" i="5"/>
  <c r="AS874" i="5" s="1"/>
  <c r="AQ875" i="5"/>
  <c r="AQ876" i="5"/>
  <c r="AQ877" i="5"/>
  <c r="AQ878" i="5"/>
  <c r="AQ879" i="5"/>
  <c r="AQ880" i="5"/>
  <c r="AS880" i="5" s="1"/>
  <c r="AQ881" i="5"/>
  <c r="AQ882" i="5"/>
  <c r="AS882" i="5" s="1"/>
  <c r="AQ883" i="5"/>
  <c r="AQ884" i="5"/>
  <c r="AQ885" i="5"/>
  <c r="AQ886" i="5"/>
  <c r="AQ887" i="5"/>
  <c r="AQ888" i="5"/>
  <c r="AQ889" i="5"/>
  <c r="AQ890" i="5"/>
  <c r="AQ891" i="5"/>
  <c r="AQ892" i="5"/>
  <c r="AQ780" i="5"/>
  <c r="AQ734" i="5"/>
  <c r="AQ735" i="5"/>
  <c r="AQ736" i="5"/>
  <c r="AQ737" i="5"/>
  <c r="AQ738" i="5"/>
  <c r="AQ739" i="5"/>
  <c r="AS739" i="5" s="1"/>
  <c r="AQ740" i="5"/>
  <c r="AS740" i="5" s="1"/>
  <c r="AQ741" i="5"/>
  <c r="AQ742" i="5"/>
  <c r="AQ743" i="5"/>
  <c r="AR756" i="5"/>
  <c r="AR757" i="5"/>
  <c r="AR758" i="5"/>
  <c r="AR759" i="5"/>
  <c r="AR760" i="5"/>
  <c r="AR761" i="5"/>
  <c r="AR762" i="5"/>
  <c r="AR746" i="5"/>
  <c r="AR747" i="5"/>
  <c r="AR748" i="5"/>
  <c r="AR749" i="5"/>
  <c r="AR750" i="5"/>
  <c r="AR751" i="5"/>
  <c r="AR752" i="5"/>
  <c r="AR736" i="5"/>
  <c r="AR737" i="5"/>
  <c r="AR738" i="5"/>
  <c r="AR739" i="5"/>
  <c r="AR740" i="5"/>
  <c r="AR741" i="5"/>
  <c r="AR742" i="5"/>
  <c r="AS742" i="5" s="1"/>
  <c r="AR726" i="5"/>
  <c r="AR727" i="5"/>
  <c r="AR728" i="5"/>
  <c r="AR729" i="5"/>
  <c r="AR730" i="5"/>
  <c r="AR731" i="5"/>
  <c r="AR732" i="5"/>
  <c r="AR716" i="5"/>
  <c r="AR717" i="5"/>
  <c r="AR718" i="5"/>
  <c r="AR719" i="5"/>
  <c r="AR720" i="5"/>
  <c r="AR721" i="5"/>
  <c r="AR722" i="5"/>
  <c r="AR706" i="5"/>
  <c r="AR707" i="5"/>
  <c r="AR708" i="5"/>
  <c r="AR709" i="5"/>
  <c r="AR710" i="5"/>
  <c r="AR711" i="5"/>
  <c r="AR712" i="5"/>
  <c r="AR696" i="5"/>
  <c r="AR697" i="5"/>
  <c r="AR698" i="5"/>
  <c r="AR699" i="5"/>
  <c r="AR700" i="5"/>
  <c r="AR701" i="5"/>
  <c r="AR702" i="5"/>
  <c r="AR686" i="5"/>
  <c r="AR687" i="5"/>
  <c r="AR688" i="5"/>
  <c r="AR689" i="5"/>
  <c r="AR690" i="5"/>
  <c r="AR691" i="5"/>
  <c r="AR692" i="5"/>
  <c r="AR676" i="5"/>
  <c r="AR677" i="5"/>
  <c r="AR678" i="5"/>
  <c r="AR679" i="5"/>
  <c r="AR680" i="5"/>
  <c r="AR681" i="5"/>
  <c r="AR682" i="5"/>
  <c r="AR666" i="5"/>
  <c r="AR667" i="5"/>
  <c r="AR668" i="5"/>
  <c r="AR669" i="5"/>
  <c r="AR670" i="5"/>
  <c r="AR671" i="5"/>
  <c r="AR672" i="5"/>
  <c r="AR656" i="5"/>
  <c r="AR657" i="5"/>
  <c r="AR658" i="5"/>
  <c r="AR659" i="5"/>
  <c r="AR660" i="5"/>
  <c r="AR661" i="5"/>
  <c r="AR662" i="5"/>
  <c r="AR646" i="5"/>
  <c r="AR647" i="5"/>
  <c r="AR648" i="5"/>
  <c r="AR649" i="5"/>
  <c r="AR650" i="5"/>
  <c r="AR651" i="5"/>
  <c r="AR652" i="5"/>
  <c r="AQ645" i="5"/>
  <c r="AQ646" i="5"/>
  <c r="AQ647" i="5"/>
  <c r="AS647" i="5" s="1"/>
  <c r="AQ648" i="5"/>
  <c r="AS648" i="5" s="1"/>
  <c r="AQ649" i="5"/>
  <c r="AS649" i="5" s="1"/>
  <c r="AQ650" i="5"/>
  <c r="AS650" i="5" s="1"/>
  <c r="AQ651" i="5"/>
  <c r="AS651" i="5" s="1"/>
  <c r="AQ652" i="5"/>
  <c r="AQ653" i="5"/>
  <c r="AQ654" i="5"/>
  <c r="AQ655" i="5"/>
  <c r="AQ656" i="5"/>
  <c r="AQ657" i="5"/>
  <c r="AQ658" i="5"/>
  <c r="AQ659" i="5"/>
  <c r="AQ660" i="5"/>
  <c r="AS660" i="5" s="1"/>
  <c r="AQ661" i="5"/>
  <c r="AQ662" i="5"/>
  <c r="AQ663" i="5"/>
  <c r="AQ664" i="5"/>
  <c r="AQ665" i="5"/>
  <c r="AQ666" i="5"/>
  <c r="AQ667" i="5"/>
  <c r="AQ668" i="5"/>
  <c r="AS668" i="5" s="1"/>
  <c r="AQ669" i="5"/>
  <c r="AQ670" i="5"/>
  <c r="AQ671" i="5"/>
  <c r="AQ672" i="5"/>
  <c r="AQ673" i="5"/>
  <c r="AQ674" i="5"/>
  <c r="AQ675" i="5"/>
  <c r="AQ676" i="5"/>
  <c r="AQ677" i="5"/>
  <c r="AQ678" i="5"/>
  <c r="AQ679" i="5"/>
  <c r="AQ680" i="5"/>
  <c r="AQ681" i="5"/>
  <c r="AQ682" i="5"/>
  <c r="AQ683" i="5"/>
  <c r="AQ684" i="5"/>
  <c r="AQ685" i="5"/>
  <c r="AQ686" i="5"/>
  <c r="AQ687" i="5"/>
  <c r="AQ688" i="5"/>
  <c r="AQ689" i="5"/>
  <c r="AQ690" i="5"/>
  <c r="AQ691" i="5"/>
  <c r="AQ692" i="5"/>
  <c r="AQ693" i="5"/>
  <c r="AQ694" i="5"/>
  <c r="AQ695" i="5"/>
  <c r="AQ696" i="5"/>
  <c r="AQ697" i="5"/>
  <c r="AQ698" i="5"/>
  <c r="AQ699" i="5"/>
  <c r="AQ700" i="5"/>
  <c r="AQ701" i="5"/>
  <c r="AQ702" i="5"/>
  <c r="AQ703" i="5"/>
  <c r="AQ704" i="5"/>
  <c r="AQ705" i="5"/>
  <c r="AQ706" i="5"/>
  <c r="AQ707" i="5"/>
  <c r="AQ708" i="5"/>
  <c r="AQ709" i="5"/>
  <c r="AS709" i="5" s="1"/>
  <c r="AQ710" i="5"/>
  <c r="AQ711" i="5"/>
  <c r="AQ712" i="5"/>
  <c r="AQ713" i="5"/>
  <c r="AQ714" i="5"/>
  <c r="AQ715" i="5"/>
  <c r="AQ716" i="5"/>
  <c r="AQ717" i="5"/>
  <c r="AQ718" i="5"/>
  <c r="AQ719" i="5"/>
  <c r="AQ720" i="5"/>
  <c r="AQ721" i="5"/>
  <c r="AQ722" i="5"/>
  <c r="AQ723" i="5"/>
  <c r="AQ724" i="5"/>
  <c r="AQ725" i="5"/>
  <c r="AQ726" i="5"/>
  <c r="AQ727" i="5"/>
  <c r="AQ728" i="5"/>
  <c r="AQ729" i="5"/>
  <c r="AQ730" i="5"/>
  <c r="AQ731" i="5"/>
  <c r="AQ732" i="5"/>
  <c r="AS732" i="5" s="1"/>
  <c r="AQ733" i="5"/>
  <c r="AQ744" i="5"/>
  <c r="AQ745" i="5"/>
  <c r="AQ746" i="5"/>
  <c r="AS746" i="5" s="1"/>
  <c r="AQ747" i="5"/>
  <c r="AQ748" i="5"/>
  <c r="AQ749" i="5"/>
  <c r="AQ750" i="5"/>
  <c r="AQ751" i="5"/>
  <c r="AQ752" i="5"/>
  <c r="AQ753" i="5"/>
  <c r="AQ754" i="5"/>
  <c r="AQ755" i="5"/>
  <c r="AQ756" i="5"/>
  <c r="AQ757" i="5"/>
  <c r="AQ758" i="5"/>
  <c r="AQ759" i="5"/>
  <c r="AQ760" i="5"/>
  <c r="AQ761" i="5"/>
  <c r="AQ762" i="5"/>
  <c r="AQ763" i="5"/>
  <c r="AQ764" i="5"/>
  <c r="AQ765" i="5"/>
  <c r="AQ766" i="5"/>
  <c r="AQ767" i="5"/>
  <c r="AQ768" i="5"/>
  <c r="AQ769" i="5"/>
  <c r="AQ770" i="5"/>
  <c r="AQ771" i="5"/>
  <c r="AQ772" i="5"/>
  <c r="AQ773" i="5"/>
  <c r="AQ774" i="5"/>
  <c r="AQ775" i="5"/>
  <c r="AQ644" i="5"/>
  <c r="AR619" i="5"/>
  <c r="AR620" i="5"/>
  <c r="AR621" i="5"/>
  <c r="AR622" i="5"/>
  <c r="AR623" i="5"/>
  <c r="AR624" i="5"/>
  <c r="AR625" i="5"/>
  <c r="AR626" i="5"/>
  <c r="AR608" i="5"/>
  <c r="AR609" i="5"/>
  <c r="AR610" i="5"/>
  <c r="AR611" i="5"/>
  <c r="AR612" i="5"/>
  <c r="AR613" i="5"/>
  <c r="AR614" i="5"/>
  <c r="AR615" i="5"/>
  <c r="AR597" i="5"/>
  <c r="AR598" i="5"/>
  <c r="AR599" i="5"/>
  <c r="AR600" i="5"/>
  <c r="AR601" i="5"/>
  <c r="AR602" i="5"/>
  <c r="AR603" i="5"/>
  <c r="AR604" i="5"/>
  <c r="AR586" i="5"/>
  <c r="AR587" i="5"/>
  <c r="AR588" i="5"/>
  <c r="AR589" i="5"/>
  <c r="AR590" i="5"/>
  <c r="AR591" i="5"/>
  <c r="AR592" i="5"/>
  <c r="AR593" i="5"/>
  <c r="AR575" i="5"/>
  <c r="AR576" i="5"/>
  <c r="AR577" i="5"/>
  <c r="AR578" i="5"/>
  <c r="AR579" i="5"/>
  <c r="AR580" i="5"/>
  <c r="AR581" i="5"/>
  <c r="AR582" i="5"/>
  <c r="AR564" i="5"/>
  <c r="AR565" i="5"/>
  <c r="AR566" i="5"/>
  <c r="AR567" i="5"/>
  <c r="AR568" i="5"/>
  <c r="AR569" i="5"/>
  <c r="AR570" i="5"/>
  <c r="AR571" i="5"/>
  <c r="AR553" i="5"/>
  <c r="AR554" i="5"/>
  <c r="AR555" i="5"/>
  <c r="AR556" i="5"/>
  <c r="AR557" i="5"/>
  <c r="AR558" i="5"/>
  <c r="AR559" i="5"/>
  <c r="AR560" i="5"/>
  <c r="AR542" i="5"/>
  <c r="AR543" i="5"/>
  <c r="AR544" i="5"/>
  <c r="AR545" i="5"/>
  <c r="AR546" i="5"/>
  <c r="AR547" i="5"/>
  <c r="AR548" i="5"/>
  <c r="AR549" i="5"/>
  <c r="AR531" i="5"/>
  <c r="AR532" i="5"/>
  <c r="AR533" i="5"/>
  <c r="AR534" i="5"/>
  <c r="AR535" i="5"/>
  <c r="AR536" i="5"/>
  <c r="AR537" i="5"/>
  <c r="AR538" i="5"/>
  <c r="AR520" i="5"/>
  <c r="AR521" i="5"/>
  <c r="AR522" i="5"/>
  <c r="AR523" i="5"/>
  <c r="AR524" i="5"/>
  <c r="AR525" i="5"/>
  <c r="AR526" i="5"/>
  <c r="AR527" i="5"/>
  <c r="AR509" i="5"/>
  <c r="AR510" i="5"/>
  <c r="AR511" i="5"/>
  <c r="AR512" i="5"/>
  <c r="AR513" i="5"/>
  <c r="AR514" i="5"/>
  <c r="AR515" i="5"/>
  <c r="AR516" i="5"/>
  <c r="AQ508" i="5"/>
  <c r="AQ509" i="5"/>
  <c r="AQ510" i="5"/>
  <c r="AQ511" i="5"/>
  <c r="AQ512" i="5"/>
  <c r="AQ513" i="5"/>
  <c r="AQ514" i="5"/>
  <c r="AQ515" i="5"/>
  <c r="AQ516" i="5"/>
  <c r="AQ517" i="5"/>
  <c r="AQ518" i="5"/>
  <c r="AQ519" i="5"/>
  <c r="AQ520" i="5"/>
  <c r="AQ521" i="5"/>
  <c r="AQ522" i="5"/>
  <c r="AQ523" i="5"/>
  <c r="AQ524" i="5"/>
  <c r="AQ525" i="5"/>
  <c r="AQ526" i="5"/>
  <c r="AQ527" i="5"/>
  <c r="AQ528" i="5"/>
  <c r="AQ529" i="5"/>
  <c r="AQ530" i="5"/>
  <c r="AQ531" i="5"/>
  <c r="AQ532" i="5"/>
  <c r="AQ533" i="5"/>
  <c r="AQ534" i="5"/>
  <c r="AQ535" i="5"/>
  <c r="AQ536" i="5"/>
  <c r="AQ537" i="5"/>
  <c r="AQ538" i="5"/>
  <c r="AQ539" i="5"/>
  <c r="AQ540" i="5"/>
  <c r="AQ541" i="5"/>
  <c r="AQ542" i="5"/>
  <c r="AQ543" i="5"/>
  <c r="AQ544" i="5"/>
  <c r="AQ545" i="5"/>
  <c r="AQ546" i="5"/>
  <c r="AQ547" i="5"/>
  <c r="AQ548" i="5"/>
  <c r="AQ549" i="5"/>
  <c r="AQ550" i="5"/>
  <c r="AQ551" i="5"/>
  <c r="AQ552" i="5"/>
  <c r="AQ553" i="5"/>
  <c r="AQ554" i="5"/>
  <c r="AQ555" i="5"/>
  <c r="AQ556" i="5"/>
  <c r="AQ557" i="5"/>
  <c r="AQ558" i="5"/>
  <c r="AQ559" i="5"/>
  <c r="AQ560" i="5"/>
  <c r="AQ561" i="5"/>
  <c r="AQ562" i="5"/>
  <c r="AQ563" i="5"/>
  <c r="AQ564" i="5"/>
  <c r="AQ565" i="5"/>
  <c r="AQ566" i="5"/>
  <c r="AS566" i="5" s="1"/>
  <c r="AQ567" i="5"/>
  <c r="AS567" i="5" s="1"/>
  <c r="AQ568" i="5"/>
  <c r="AQ569" i="5"/>
  <c r="AS569" i="5" s="1"/>
  <c r="AQ570" i="5"/>
  <c r="AQ571" i="5"/>
  <c r="AQ572" i="5"/>
  <c r="AQ573" i="5"/>
  <c r="AQ574" i="5"/>
  <c r="AQ575" i="5"/>
  <c r="AQ576" i="5"/>
  <c r="AQ577" i="5"/>
  <c r="AQ578" i="5"/>
  <c r="AQ579" i="5"/>
  <c r="AQ580" i="5"/>
  <c r="AQ581" i="5"/>
  <c r="AQ582" i="5"/>
  <c r="AQ583" i="5"/>
  <c r="AQ584" i="5"/>
  <c r="AQ585" i="5"/>
  <c r="AQ586" i="5"/>
  <c r="AQ587" i="5"/>
  <c r="AQ588" i="5"/>
  <c r="AQ589" i="5"/>
  <c r="AQ590" i="5"/>
  <c r="AQ591" i="5"/>
  <c r="AQ592" i="5"/>
  <c r="AQ593" i="5"/>
  <c r="AQ594" i="5"/>
  <c r="AQ595" i="5"/>
  <c r="AQ596" i="5"/>
  <c r="AQ597" i="5"/>
  <c r="AQ598" i="5"/>
  <c r="AQ599" i="5"/>
  <c r="AQ600" i="5"/>
  <c r="AQ601" i="5"/>
  <c r="AQ602" i="5"/>
  <c r="AQ603" i="5"/>
  <c r="AQ604" i="5"/>
  <c r="AQ605" i="5"/>
  <c r="AQ606" i="5"/>
  <c r="AQ607" i="5"/>
  <c r="AQ608" i="5"/>
  <c r="AQ609" i="5"/>
  <c r="AQ610" i="5"/>
  <c r="AQ611" i="5"/>
  <c r="AQ612" i="5"/>
  <c r="AQ613" i="5"/>
  <c r="AQ614" i="5"/>
  <c r="AQ615" i="5"/>
  <c r="AQ616" i="5"/>
  <c r="AQ617" i="5"/>
  <c r="AQ618" i="5"/>
  <c r="AQ619" i="5"/>
  <c r="AQ620" i="5"/>
  <c r="AQ621" i="5"/>
  <c r="AQ622" i="5"/>
  <c r="AQ623" i="5"/>
  <c r="AQ624" i="5"/>
  <c r="AQ625" i="5"/>
  <c r="AQ626" i="5"/>
  <c r="AQ507" i="5"/>
  <c r="AQ471" i="5"/>
  <c r="AR471" i="5"/>
  <c r="AQ472" i="5"/>
  <c r="AR472" i="5"/>
  <c r="AQ473" i="5"/>
  <c r="AR473" i="5"/>
  <c r="AQ474" i="5"/>
  <c r="AR474" i="5"/>
  <c r="AQ475" i="5"/>
  <c r="AR475" i="5"/>
  <c r="AQ476" i="5"/>
  <c r="AR476" i="5"/>
  <c r="AQ477" i="5"/>
  <c r="AR477" i="5"/>
  <c r="AQ478" i="5"/>
  <c r="AR478" i="5"/>
  <c r="AQ479" i="5"/>
  <c r="AR479" i="5"/>
  <c r="AQ480" i="5"/>
  <c r="AR480" i="5"/>
  <c r="AQ481" i="5"/>
  <c r="AR481" i="5"/>
  <c r="AQ482" i="5"/>
  <c r="AR482" i="5"/>
  <c r="AQ483" i="5"/>
  <c r="AR483" i="5"/>
  <c r="AQ484" i="5"/>
  <c r="AR484" i="5"/>
  <c r="AQ485" i="5"/>
  <c r="AR485" i="5"/>
  <c r="AQ486" i="5"/>
  <c r="AR486" i="5"/>
  <c r="AQ487" i="5"/>
  <c r="AR487" i="5"/>
  <c r="AQ488" i="5"/>
  <c r="AR488" i="5"/>
  <c r="AQ489" i="5"/>
  <c r="AR489" i="5"/>
  <c r="AQ490" i="5"/>
  <c r="AR490" i="5"/>
  <c r="AQ459" i="5"/>
  <c r="AR459" i="5"/>
  <c r="AQ460" i="5"/>
  <c r="AR460" i="5"/>
  <c r="AQ461" i="5"/>
  <c r="AR461" i="5"/>
  <c r="AQ462" i="5"/>
  <c r="AR462" i="5"/>
  <c r="AQ463" i="5"/>
  <c r="AR463" i="5"/>
  <c r="AQ464" i="5"/>
  <c r="AR464" i="5"/>
  <c r="AQ465" i="5"/>
  <c r="AR465" i="5"/>
  <c r="AQ466" i="5"/>
  <c r="AR466" i="5"/>
  <c r="AQ467" i="5"/>
  <c r="AR467" i="5"/>
  <c r="AQ468" i="5"/>
  <c r="AR468" i="5"/>
  <c r="AQ437" i="5"/>
  <c r="AR437" i="5"/>
  <c r="AQ438" i="5"/>
  <c r="AR438" i="5"/>
  <c r="AQ439" i="5"/>
  <c r="AR439" i="5"/>
  <c r="AQ440" i="5"/>
  <c r="AR440" i="5"/>
  <c r="AQ441" i="5"/>
  <c r="AR441" i="5"/>
  <c r="AQ442" i="5"/>
  <c r="AR442" i="5"/>
  <c r="AQ443" i="5"/>
  <c r="AR443" i="5"/>
  <c r="AQ444" i="5"/>
  <c r="AR444" i="5"/>
  <c r="AQ445" i="5"/>
  <c r="AR445" i="5"/>
  <c r="AQ446" i="5"/>
  <c r="AR446" i="5"/>
  <c r="AQ426" i="5"/>
  <c r="AR426" i="5"/>
  <c r="AQ427" i="5"/>
  <c r="AR427" i="5"/>
  <c r="AQ428" i="5"/>
  <c r="AR428" i="5"/>
  <c r="AQ429" i="5"/>
  <c r="AR429" i="5"/>
  <c r="AQ430" i="5"/>
  <c r="AR430" i="5"/>
  <c r="AQ431" i="5"/>
  <c r="AR431" i="5"/>
  <c r="AQ432" i="5"/>
  <c r="AR432" i="5"/>
  <c r="AQ433" i="5"/>
  <c r="AR433" i="5"/>
  <c r="AQ434" i="5"/>
  <c r="AR434" i="5"/>
  <c r="AQ435" i="5"/>
  <c r="AR435" i="5"/>
  <c r="AQ416" i="5"/>
  <c r="AR416" i="5"/>
  <c r="AQ417" i="5"/>
  <c r="AR417" i="5"/>
  <c r="AQ418" i="5"/>
  <c r="AR418" i="5"/>
  <c r="AQ419" i="5"/>
  <c r="AR419" i="5"/>
  <c r="AQ420" i="5"/>
  <c r="AR420" i="5"/>
  <c r="AQ421" i="5"/>
  <c r="AR421" i="5"/>
  <c r="AQ422" i="5"/>
  <c r="AR422" i="5"/>
  <c r="AQ423" i="5"/>
  <c r="AR423" i="5"/>
  <c r="AQ424" i="5"/>
  <c r="AR424" i="5"/>
  <c r="AQ449" i="5"/>
  <c r="AR449" i="5"/>
  <c r="AQ450" i="5"/>
  <c r="AR450" i="5"/>
  <c r="AQ451" i="5"/>
  <c r="AR451" i="5"/>
  <c r="AQ452" i="5"/>
  <c r="AR452" i="5"/>
  <c r="AQ453" i="5"/>
  <c r="AR453" i="5"/>
  <c r="AQ454" i="5"/>
  <c r="AR454" i="5"/>
  <c r="AQ455" i="5"/>
  <c r="AR455" i="5"/>
  <c r="AQ456" i="5"/>
  <c r="AR456" i="5"/>
  <c r="AQ457" i="5"/>
  <c r="AR457" i="5"/>
  <c r="AQ415" i="5"/>
  <c r="AQ425" i="5"/>
  <c r="AQ436" i="5"/>
  <c r="AQ447" i="5"/>
  <c r="AQ448" i="5"/>
  <c r="AQ458" i="5"/>
  <c r="AQ469" i="5"/>
  <c r="AQ470" i="5"/>
  <c r="AQ414" i="5"/>
  <c r="AQ385" i="5"/>
  <c r="AR385" i="5"/>
  <c r="AQ386" i="5"/>
  <c r="AR386" i="5"/>
  <c r="AQ387" i="5"/>
  <c r="AR387" i="5"/>
  <c r="AQ388" i="5"/>
  <c r="AR388" i="5"/>
  <c r="AQ389" i="5"/>
  <c r="AR389" i="5"/>
  <c r="AQ390" i="5"/>
  <c r="AR390" i="5"/>
  <c r="AQ391" i="5"/>
  <c r="AR391" i="5"/>
  <c r="AQ392" i="5"/>
  <c r="AR392" i="5"/>
  <c r="AQ393" i="5"/>
  <c r="AR393" i="5"/>
  <c r="AQ394" i="5"/>
  <c r="AR394" i="5"/>
  <c r="AQ395" i="5"/>
  <c r="AR395" i="5"/>
  <c r="AQ396" i="5"/>
  <c r="AR396" i="5"/>
  <c r="AQ383" i="5"/>
  <c r="AQ384" i="5"/>
  <c r="AQ370" i="5"/>
  <c r="AR370" i="5"/>
  <c r="AQ371" i="5"/>
  <c r="AR371" i="5"/>
  <c r="AQ372" i="5"/>
  <c r="AR372" i="5"/>
  <c r="AQ373" i="5"/>
  <c r="AR373" i="5"/>
  <c r="AQ374" i="5"/>
  <c r="AR374" i="5"/>
  <c r="AQ375" i="5"/>
  <c r="AR375" i="5"/>
  <c r="AQ376" i="5"/>
  <c r="AR376" i="5"/>
  <c r="AQ377" i="5"/>
  <c r="AR377" i="5"/>
  <c r="AQ378" i="5"/>
  <c r="AR378" i="5"/>
  <c r="AQ379" i="5"/>
  <c r="AR379" i="5"/>
  <c r="AQ380" i="5"/>
  <c r="AR380" i="5"/>
  <c r="AQ381" i="5"/>
  <c r="AR381" i="5"/>
  <c r="AQ382" i="5"/>
  <c r="AR382" i="5"/>
  <c r="AQ368" i="5"/>
  <c r="AQ369" i="5"/>
  <c r="AQ355" i="5"/>
  <c r="AR355" i="5"/>
  <c r="AQ356" i="5"/>
  <c r="AR356" i="5"/>
  <c r="AQ357" i="5"/>
  <c r="AR357" i="5"/>
  <c r="AQ358" i="5"/>
  <c r="AR358" i="5"/>
  <c r="AQ359" i="5"/>
  <c r="AR359" i="5"/>
  <c r="AQ360" i="5"/>
  <c r="AR360" i="5"/>
  <c r="AQ361" i="5"/>
  <c r="AR361" i="5"/>
  <c r="AQ362" i="5"/>
  <c r="AR362" i="5"/>
  <c r="AQ363" i="5"/>
  <c r="AR363" i="5"/>
  <c r="AQ364" i="5"/>
  <c r="AR364" i="5"/>
  <c r="AQ365" i="5"/>
  <c r="AR365" i="5"/>
  <c r="AQ366" i="5"/>
  <c r="AR366" i="5"/>
  <c r="AQ367" i="5"/>
  <c r="AR367" i="5"/>
  <c r="AQ353" i="5"/>
  <c r="AQ354" i="5"/>
  <c r="AQ339" i="5"/>
  <c r="AR339" i="5"/>
  <c r="AQ340" i="5"/>
  <c r="AR340" i="5"/>
  <c r="AQ341" i="5"/>
  <c r="AR341" i="5"/>
  <c r="AQ342" i="5"/>
  <c r="AR342" i="5"/>
  <c r="AQ343" i="5"/>
  <c r="AR343" i="5"/>
  <c r="AQ344" i="5"/>
  <c r="AR344" i="5"/>
  <c r="AQ345" i="5"/>
  <c r="AR345" i="5"/>
  <c r="AQ346" i="5"/>
  <c r="AR346" i="5"/>
  <c r="AQ347" i="5"/>
  <c r="AR347" i="5"/>
  <c r="AQ348" i="5"/>
  <c r="AR348" i="5"/>
  <c r="AQ349" i="5"/>
  <c r="AR349" i="5"/>
  <c r="AQ350" i="5"/>
  <c r="AR350" i="5"/>
  <c r="AQ351" i="5"/>
  <c r="AR351" i="5"/>
  <c r="AQ352" i="5"/>
  <c r="AR352" i="5"/>
  <c r="AQ338" i="5"/>
  <c r="AQ324" i="5"/>
  <c r="AR324" i="5"/>
  <c r="AQ325" i="5"/>
  <c r="AR325" i="5"/>
  <c r="AQ326" i="5"/>
  <c r="AR326" i="5"/>
  <c r="AQ327" i="5"/>
  <c r="AR327" i="5"/>
  <c r="AQ328" i="5"/>
  <c r="AR328" i="5"/>
  <c r="AQ329" i="5"/>
  <c r="AR329" i="5"/>
  <c r="AQ330" i="5"/>
  <c r="AR330" i="5"/>
  <c r="AQ331" i="5"/>
  <c r="AR331" i="5"/>
  <c r="AQ332" i="5"/>
  <c r="AR332" i="5"/>
  <c r="AQ333" i="5"/>
  <c r="AR333" i="5"/>
  <c r="AQ334" i="5"/>
  <c r="AR334" i="5"/>
  <c r="AQ335" i="5"/>
  <c r="AR335" i="5"/>
  <c r="AQ336" i="5"/>
  <c r="AR336" i="5"/>
  <c r="AQ337" i="5"/>
  <c r="AR337" i="5"/>
  <c r="AQ323" i="5"/>
  <c r="AQ309" i="5"/>
  <c r="AR309" i="5"/>
  <c r="AQ310" i="5"/>
  <c r="AR310" i="5"/>
  <c r="AQ311" i="5"/>
  <c r="AR311" i="5"/>
  <c r="AQ312" i="5"/>
  <c r="AR312" i="5"/>
  <c r="AQ313" i="5"/>
  <c r="AR313" i="5"/>
  <c r="AQ314" i="5"/>
  <c r="AR314" i="5"/>
  <c r="AQ315" i="5"/>
  <c r="AR315" i="5"/>
  <c r="AQ316" i="5"/>
  <c r="AR316" i="5"/>
  <c r="AQ317" i="5"/>
  <c r="AR317" i="5"/>
  <c r="AQ318" i="5"/>
  <c r="AR318" i="5"/>
  <c r="AQ319" i="5"/>
  <c r="AR319" i="5"/>
  <c r="AQ320" i="5"/>
  <c r="AR320" i="5"/>
  <c r="AQ321" i="5"/>
  <c r="AR321" i="5"/>
  <c r="AQ322" i="5"/>
  <c r="AR322" i="5"/>
  <c r="AQ308" i="5"/>
  <c r="AQ294" i="5"/>
  <c r="AR294" i="5"/>
  <c r="AQ295" i="5"/>
  <c r="AR295" i="5"/>
  <c r="AQ296" i="5"/>
  <c r="AR296" i="5"/>
  <c r="AQ297" i="5"/>
  <c r="AR297" i="5"/>
  <c r="AQ298" i="5"/>
  <c r="AR298" i="5"/>
  <c r="AQ299" i="5"/>
  <c r="AR299" i="5"/>
  <c r="AQ300" i="5"/>
  <c r="AR300" i="5"/>
  <c r="AQ301" i="5"/>
  <c r="AR301" i="5"/>
  <c r="AQ302" i="5"/>
  <c r="AR302" i="5"/>
  <c r="AQ303" i="5"/>
  <c r="AR303" i="5"/>
  <c r="AQ304" i="5"/>
  <c r="AR304" i="5"/>
  <c r="AQ305" i="5"/>
  <c r="AR305" i="5"/>
  <c r="AQ306" i="5"/>
  <c r="AR306" i="5"/>
  <c r="AQ307" i="5"/>
  <c r="AR307" i="5"/>
  <c r="AQ293" i="5"/>
  <c r="AR264" i="5"/>
  <c r="AR265" i="5"/>
  <c r="AR266" i="5"/>
  <c r="AR267" i="5"/>
  <c r="AR268" i="5"/>
  <c r="AR269" i="5"/>
  <c r="AR270" i="5"/>
  <c r="AR271" i="5"/>
  <c r="AR272" i="5"/>
  <c r="AR273" i="5"/>
  <c r="AR252" i="5"/>
  <c r="AR253" i="5"/>
  <c r="AR254" i="5"/>
  <c r="AR255" i="5"/>
  <c r="AR256" i="5"/>
  <c r="AR257" i="5"/>
  <c r="AR258" i="5"/>
  <c r="AR259" i="5"/>
  <c r="AR260" i="5"/>
  <c r="AR261" i="5"/>
  <c r="AQ250" i="5"/>
  <c r="AQ251" i="5"/>
  <c r="AQ252" i="5"/>
  <c r="AQ253" i="5"/>
  <c r="AQ254" i="5"/>
  <c r="AQ255" i="5"/>
  <c r="AQ256" i="5"/>
  <c r="AQ257" i="5"/>
  <c r="AQ258" i="5"/>
  <c r="AQ259" i="5"/>
  <c r="AQ260" i="5"/>
  <c r="AQ261" i="5"/>
  <c r="AQ262" i="5"/>
  <c r="AQ263" i="5"/>
  <c r="AQ264" i="5"/>
  <c r="AQ265" i="5"/>
  <c r="AQ266" i="5"/>
  <c r="AQ267" i="5"/>
  <c r="AQ268" i="5"/>
  <c r="AQ269" i="5"/>
  <c r="AQ270" i="5"/>
  <c r="AQ271" i="5"/>
  <c r="AQ272" i="5"/>
  <c r="AQ273" i="5"/>
  <c r="AR239" i="5"/>
  <c r="AR240" i="5"/>
  <c r="AR241" i="5"/>
  <c r="AR242" i="5"/>
  <c r="AR243" i="5"/>
  <c r="AR244" i="5"/>
  <c r="AR245" i="5"/>
  <c r="AR246" i="5"/>
  <c r="AR247" i="5"/>
  <c r="AR248" i="5"/>
  <c r="AR249" i="5"/>
  <c r="AQ238" i="5"/>
  <c r="AQ239" i="5"/>
  <c r="AQ240" i="5"/>
  <c r="AQ241" i="5"/>
  <c r="AQ242" i="5"/>
  <c r="AQ243" i="5"/>
  <c r="AQ244" i="5"/>
  <c r="AQ245" i="5"/>
  <c r="AQ246" i="5"/>
  <c r="AQ247" i="5"/>
  <c r="AQ248" i="5"/>
  <c r="AQ249" i="5"/>
  <c r="AR228" i="5"/>
  <c r="AR229" i="5"/>
  <c r="AR230" i="5"/>
  <c r="AR231" i="5"/>
  <c r="AR232" i="5"/>
  <c r="AR233" i="5"/>
  <c r="AR234" i="5"/>
  <c r="AR235" i="5"/>
  <c r="AR236" i="5"/>
  <c r="AR237" i="5"/>
  <c r="AQ226" i="5"/>
  <c r="AQ227" i="5"/>
  <c r="AQ228" i="5"/>
  <c r="AQ229" i="5"/>
  <c r="AQ230" i="5"/>
  <c r="AQ231" i="5"/>
  <c r="AQ232" i="5"/>
  <c r="AQ233" i="5"/>
  <c r="AQ234" i="5"/>
  <c r="AQ235" i="5"/>
  <c r="AQ236" i="5"/>
  <c r="AQ237" i="5"/>
  <c r="AQ215" i="5"/>
  <c r="AR215" i="5"/>
  <c r="AQ216" i="5"/>
  <c r="AR216" i="5"/>
  <c r="AQ217" i="5"/>
  <c r="AR217" i="5"/>
  <c r="AQ218" i="5"/>
  <c r="AR218" i="5"/>
  <c r="AQ219" i="5"/>
  <c r="AR219" i="5"/>
  <c r="AQ220" i="5"/>
  <c r="AR220" i="5"/>
  <c r="AQ221" i="5"/>
  <c r="AR221" i="5"/>
  <c r="AQ222" i="5"/>
  <c r="AR222" i="5"/>
  <c r="AQ223" i="5"/>
  <c r="AR223" i="5"/>
  <c r="AQ224" i="5"/>
  <c r="AR224" i="5"/>
  <c r="AQ225" i="5"/>
  <c r="AR225" i="5"/>
  <c r="AQ214" i="5"/>
  <c r="AS873" i="5" l="1"/>
  <c r="AS879" i="5"/>
  <c r="AS878" i="5"/>
  <c r="AS865" i="5"/>
  <c r="AS857" i="5"/>
  <c r="AS881" i="5"/>
  <c r="AS847" i="5"/>
  <c r="AS849" i="5"/>
  <c r="AS863" i="5"/>
  <c r="AS832" i="5"/>
  <c r="AS830" i="5"/>
  <c r="AS834" i="5"/>
  <c r="AS798" i="5"/>
  <c r="AS802" i="5"/>
  <c r="AS801" i="5"/>
  <c r="AS791" i="5"/>
  <c r="AS793" i="5"/>
  <c r="AS870" i="5"/>
  <c r="AS871" i="5"/>
  <c r="AS841" i="5"/>
  <c r="AS825" i="5"/>
  <c r="AS785" i="5"/>
  <c r="AS786" i="5"/>
  <c r="AS818" i="5"/>
  <c r="AS816" i="5"/>
  <c r="AS815" i="5"/>
  <c r="AS814" i="5"/>
  <c r="AS808" i="5"/>
  <c r="AS783" i="5"/>
  <c r="AS782" i="5"/>
  <c r="AS652" i="5"/>
  <c r="AS762" i="5"/>
  <c r="AS656" i="5"/>
  <c r="AS662" i="5"/>
  <c r="AS741" i="5"/>
  <c r="AS600" i="5"/>
  <c r="AS659" i="5"/>
  <c r="AS738" i="5"/>
  <c r="AS737" i="5"/>
  <c r="AS646" i="5"/>
  <c r="AS657" i="5"/>
  <c r="AS699" i="5"/>
  <c r="AS706" i="5"/>
  <c r="AS721" i="5"/>
  <c r="AS681" i="5"/>
  <c r="AS736" i="5"/>
  <c r="AS751" i="5"/>
  <c r="AS708" i="5"/>
  <c r="AS672" i="5"/>
  <c r="AS707" i="5"/>
  <c r="AS698" i="5"/>
  <c r="AS523" i="5"/>
  <c r="AS726" i="5"/>
  <c r="AS697" i="5"/>
  <c r="AS696" i="5"/>
  <c r="AS577" i="5"/>
  <c r="AS752" i="5"/>
  <c r="AS711" i="5"/>
  <c r="AS710" i="5"/>
  <c r="AS700" i="5"/>
  <c r="AS692" i="5"/>
  <c r="AS712" i="5"/>
  <c r="AS701" i="5"/>
  <c r="AS731" i="5"/>
  <c r="AS691" i="5"/>
  <c r="AS667" i="5"/>
  <c r="AS730" i="5"/>
  <c r="AS722" i="5"/>
  <c r="AS690" i="5"/>
  <c r="AS682" i="5"/>
  <c r="AS658" i="5"/>
  <c r="AS750" i="5"/>
  <c r="AS576" i="5"/>
  <c r="AS757" i="5"/>
  <c r="AS749" i="5"/>
  <c r="AS727" i="5"/>
  <c r="AS719" i="5"/>
  <c r="AS687" i="5"/>
  <c r="AS679" i="5"/>
  <c r="AS671" i="5"/>
  <c r="AS761" i="5"/>
  <c r="AS729" i="5"/>
  <c r="AS689" i="5"/>
  <c r="AS758" i="5"/>
  <c r="AS720" i="5"/>
  <c r="AS688" i="5"/>
  <c r="AS748" i="5"/>
  <c r="AS718" i="5"/>
  <c r="AS702" i="5"/>
  <c r="AS686" i="5"/>
  <c r="AS678" i="5"/>
  <c r="AS670" i="5"/>
  <c r="AS759" i="5"/>
  <c r="AS728" i="5"/>
  <c r="AS717" i="5"/>
  <c r="AS677" i="5"/>
  <c r="AS669" i="5"/>
  <c r="AS661" i="5"/>
  <c r="AS747" i="5"/>
  <c r="AS760" i="5"/>
  <c r="AS756" i="5"/>
  <c r="AS716" i="5"/>
  <c r="AS666" i="5"/>
  <c r="AS676" i="5"/>
  <c r="AS680" i="5"/>
  <c r="AS544" i="5"/>
  <c r="AS599" i="5"/>
  <c r="AS511" i="5"/>
  <c r="AS553" i="5"/>
  <c r="AS608" i="5"/>
  <c r="AS620" i="5"/>
  <c r="AS543" i="5"/>
  <c r="AS598" i="5"/>
  <c r="AS510" i="5"/>
  <c r="AS533" i="5"/>
  <c r="AS623" i="5"/>
  <c r="AS622" i="5"/>
  <c r="AS535" i="5"/>
  <c r="AS575" i="5"/>
  <c r="AS527" i="5"/>
  <c r="AS509" i="5"/>
  <c r="AS534" i="5"/>
  <c r="AS560" i="5"/>
  <c r="AS526" i="5"/>
  <c r="AS555" i="5"/>
  <c r="AS578" i="5"/>
  <c r="AS522" i="5"/>
  <c r="AS614" i="5"/>
  <c r="AS582" i="5"/>
  <c r="AS621" i="5"/>
  <c r="AS597" i="5"/>
  <c r="AS525" i="5"/>
  <c r="AS559" i="5"/>
  <c r="AS532" i="5"/>
  <c r="AS516" i="5"/>
  <c r="AS615" i="5"/>
  <c r="AS586" i="5"/>
  <c r="AS554" i="5"/>
  <c r="AS538" i="5"/>
  <c r="AS514" i="5"/>
  <c r="AS604" i="5"/>
  <c r="AS580" i="5"/>
  <c r="AS556" i="5"/>
  <c r="AS558" i="5"/>
  <c r="AS579" i="5"/>
  <c r="AS581" i="5"/>
  <c r="AS626" i="5"/>
  <c r="AS557" i="5"/>
  <c r="AS625" i="5"/>
  <c r="AS593" i="5"/>
  <c r="AS521" i="5"/>
  <c r="AS624" i="5"/>
  <c r="AS592" i="5"/>
  <c r="AS568" i="5"/>
  <c r="AS536" i="5"/>
  <c r="AS512" i="5"/>
  <c r="AS612" i="5"/>
  <c r="AS588" i="5"/>
  <c r="AS548" i="5"/>
  <c r="AS524" i="5"/>
  <c r="AS480" i="5"/>
  <c r="AS619" i="5"/>
  <c r="AS611" i="5"/>
  <c r="AS603" i="5"/>
  <c r="AS587" i="5"/>
  <c r="AS571" i="5"/>
  <c r="AS547" i="5"/>
  <c r="AS515" i="5"/>
  <c r="AS565" i="5"/>
  <c r="AS610" i="5"/>
  <c r="AS602" i="5"/>
  <c r="AS570" i="5"/>
  <c r="AS546" i="5"/>
  <c r="AS591" i="5"/>
  <c r="AS590" i="5"/>
  <c r="AS613" i="5"/>
  <c r="AS589" i="5"/>
  <c r="AS549" i="5"/>
  <c r="AS564" i="5"/>
  <c r="AS609" i="5"/>
  <c r="AS601" i="5"/>
  <c r="AS545" i="5"/>
  <c r="AS537" i="5"/>
  <c r="AS513" i="5"/>
  <c r="AS520" i="5"/>
  <c r="AS531" i="5"/>
  <c r="AS542" i="5"/>
  <c r="AS459" i="5"/>
  <c r="AS483" i="5"/>
  <c r="AS309" i="5"/>
  <c r="AS488" i="5"/>
  <c r="AS374" i="5"/>
  <c r="AS451" i="5"/>
  <c r="AS423" i="5"/>
  <c r="AS419" i="5"/>
  <c r="AS435" i="5"/>
  <c r="AS431" i="5"/>
  <c r="AS427" i="5"/>
  <c r="AS444" i="5"/>
  <c r="AS305" i="5"/>
  <c r="AS460" i="5"/>
  <c r="AS355" i="5"/>
  <c r="AS454" i="5"/>
  <c r="AS467" i="5"/>
  <c r="AS312" i="5"/>
  <c r="AS380" i="5"/>
  <c r="AS331" i="5"/>
  <c r="AS317" i="5"/>
  <c r="AS366" i="5"/>
  <c r="AS302" i="5"/>
  <c r="AS298" i="5"/>
  <c r="AS485" i="5"/>
  <c r="AS359" i="5"/>
  <c r="AS376" i="5"/>
  <c r="AS463" i="5"/>
  <c r="AS295" i="5"/>
  <c r="AS301" i="5"/>
  <c r="AS440" i="5"/>
  <c r="AS330" i="5"/>
  <c r="AS333" i="5"/>
  <c r="AS453" i="5"/>
  <c r="AS475" i="5"/>
  <c r="AS314" i="5"/>
  <c r="AS342" i="5"/>
  <c r="AS420" i="5"/>
  <c r="AS465" i="5"/>
  <c r="AS486" i="5"/>
  <c r="AS328" i="5"/>
  <c r="AS364" i="5"/>
  <c r="AS356" i="5"/>
  <c r="AS370" i="5"/>
  <c r="AS394" i="5"/>
  <c r="AS390" i="5"/>
  <c r="AS386" i="5"/>
  <c r="AS478" i="5"/>
  <c r="AS438" i="5"/>
  <c r="AS322" i="5"/>
  <c r="AS346" i="5"/>
  <c r="AS362" i="5"/>
  <c r="AS297" i="5"/>
  <c r="AS449" i="5"/>
  <c r="AS471" i="5"/>
  <c r="AS318" i="5"/>
  <c r="AS350" i="5"/>
  <c r="AS424" i="5"/>
  <c r="AS306" i="5"/>
  <c r="AS334" i="5"/>
  <c r="AS327" i="5"/>
  <c r="AS385" i="5"/>
  <c r="AS477" i="5"/>
  <c r="AS321" i="5"/>
  <c r="AS310" i="5"/>
  <c r="AS336" i="5"/>
  <c r="AS365" i="5"/>
  <c r="AS358" i="5"/>
  <c r="AS482" i="5"/>
  <c r="AS472" i="5"/>
  <c r="AS361" i="5"/>
  <c r="AS379" i="5"/>
  <c r="AS375" i="5"/>
  <c r="AS294" i="5"/>
  <c r="AS367" i="5"/>
  <c r="AS363" i="5"/>
  <c r="AS456" i="5"/>
  <c r="AS452" i="5"/>
  <c r="AS445" i="5"/>
  <c r="AS462" i="5"/>
  <c r="AS484" i="5"/>
  <c r="AS303" i="5"/>
  <c r="AS300" i="5"/>
  <c r="AS315" i="5"/>
  <c r="AS337" i="5"/>
  <c r="AS352" i="5"/>
  <c r="AS348" i="5"/>
  <c r="AS344" i="5"/>
  <c r="AS340" i="5"/>
  <c r="AS381" i="5"/>
  <c r="AS377" i="5"/>
  <c r="AS455" i="5"/>
  <c r="AS437" i="5"/>
  <c r="AS468" i="5"/>
  <c r="AS479" i="5"/>
  <c r="AS307" i="5"/>
  <c r="AS304" i="5"/>
  <c r="AS324" i="5"/>
  <c r="AS421" i="5"/>
  <c r="AS311" i="5"/>
  <c r="AS349" i="5"/>
  <c r="AS345" i="5"/>
  <c r="AS341" i="5"/>
  <c r="AS373" i="5"/>
  <c r="AS393" i="5"/>
  <c r="AS389" i="5"/>
  <c r="AS416" i="5"/>
  <c r="AS432" i="5"/>
  <c r="AS428" i="5"/>
  <c r="AS441" i="5"/>
  <c r="AS372" i="5"/>
  <c r="AS396" i="5"/>
  <c r="AS392" i="5"/>
  <c r="AS388" i="5"/>
  <c r="AS466" i="5"/>
  <c r="AS487" i="5"/>
  <c r="AS481" i="5"/>
  <c r="AS320" i="5"/>
  <c r="AS313" i="5"/>
  <c r="AS360" i="5"/>
  <c r="AS357" i="5"/>
  <c r="AS316" i="5"/>
  <c r="AS329" i="5"/>
  <c r="AS351" i="5"/>
  <c r="AS347" i="5"/>
  <c r="AS343" i="5"/>
  <c r="AS339" i="5"/>
  <c r="AS371" i="5"/>
  <c r="AS395" i="5"/>
  <c r="AS391" i="5"/>
  <c r="AS387" i="5"/>
  <c r="AS457" i="5"/>
  <c r="AS461" i="5"/>
  <c r="AS490" i="5"/>
  <c r="AS474" i="5"/>
  <c r="AS246" i="5"/>
  <c r="AS299" i="5"/>
  <c r="AS296" i="5"/>
  <c r="AS319" i="5"/>
  <c r="AS335" i="5"/>
  <c r="AS332" i="5"/>
  <c r="AS325" i="5"/>
  <c r="AS382" i="5"/>
  <c r="AS378" i="5"/>
  <c r="AS450" i="5"/>
  <c r="AS422" i="5"/>
  <c r="AS418" i="5"/>
  <c r="AS434" i="5"/>
  <c r="AS430" i="5"/>
  <c r="AS426" i="5"/>
  <c r="AS443" i="5"/>
  <c r="AS439" i="5"/>
  <c r="AS245" i="5"/>
  <c r="AS464" i="5"/>
  <c r="AS489" i="5"/>
  <c r="AS473" i="5"/>
  <c r="AS417" i="5"/>
  <c r="AS433" i="5"/>
  <c r="AS429" i="5"/>
  <c r="AS446" i="5"/>
  <c r="AS442" i="5"/>
  <c r="AS476" i="5"/>
  <c r="AS326" i="5"/>
  <c r="AS242" i="5"/>
  <c r="AS249" i="5"/>
  <c r="AS241" i="5"/>
  <c r="AS240" i="5"/>
  <c r="AS248" i="5"/>
  <c r="AS244" i="5"/>
  <c r="AS225" i="5"/>
  <c r="AS217" i="5"/>
  <c r="AS221" i="5"/>
  <c r="AS219" i="5"/>
  <c r="AS218" i="5"/>
  <c r="AS223" i="5"/>
  <c r="AS222" i="5"/>
  <c r="AS215" i="5"/>
  <c r="AS247" i="5"/>
  <c r="AS243" i="5"/>
  <c r="AS239" i="5"/>
  <c r="AS237" i="5"/>
  <c r="AS235" i="5"/>
  <c r="AS233" i="5"/>
  <c r="AS231" i="5"/>
  <c r="AS229" i="5"/>
  <c r="AS261" i="5"/>
  <c r="AS259" i="5"/>
  <c r="AS257" i="5"/>
  <c r="AS255" i="5"/>
  <c r="AS253" i="5"/>
  <c r="AS273" i="5"/>
  <c r="AS271" i="5"/>
  <c r="AS269" i="5"/>
  <c r="AS267" i="5"/>
  <c r="AS265" i="5"/>
  <c r="AS224" i="5"/>
  <c r="AS220" i="5"/>
  <c r="AS216" i="5"/>
  <c r="AS236" i="5"/>
  <c r="AS234" i="5"/>
  <c r="AS232" i="5"/>
  <c r="AS230" i="5"/>
  <c r="AS228" i="5"/>
  <c r="AS260" i="5"/>
  <c r="AS258" i="5"/>
  <c r="AS256" i="5"/>
  <c r="AS254" i="5"/>
  <c r="AS252" i="5"/>
  <c r="AS272" i="5"/>
  <c r="AS270" i="5"/>
  <c r="AS268" i="5"/>
  <c r="AS266" i="5"/>
  <c r="AS264" i="5"/>
  <c r="AQ201" i="5" l="1"/>
  <c r="AR201" i="5"/>
  <c r="AQ202" i="5"/>
  <c r="AR202" i="5"/>
  <c r="AQ203" i="5"/>
  <c r="AR203" i="5"/>
  <c r="AQ204" i="5"/>
  <c r="AR204" i="5"/>
  <c r="AQ205" i="5"/>
  <c r="AR205" i="5"/>
  <c r="AQ206" i="5"/>
  <c r="AR206" i="5"/>
  <c r="AQ207" i="5"/>
  <c r="AR207" i="5"/>
  <c r="AQ208" i="5"/>
  <c r="AR208" i="5"/>
  <c r="AQ190" i="5"/>
  <c r="AR190" i="5"/>
  <c r="AQ191" i="5"/>
  <c r="AR191" i="5"/>
  <c r="AQ192" i="5"/>
  <c r="AR192" i="5"/>
  <c r="AQ193" i="5"/>
  <c r="AR193" i="5"/>
  <c r="AQ194" i="5"/>
  <c r="AR194" i="5"/>
  <c r="AQ195" i="5"/>
  <c r="AR195" i="5"/>
  <c r="AQ196" i="5"/>
  <c r="AR196" i="5"/>
  <c r="AQ197" i="5"/>
  <c r="AR197" i="5"/>
  <c r="AQ179" i="5"/>
  <c r="AR179" i="5"/>
  <c r="AQ180" i="5"/>
  <c r="AR180" i="5"/>
  <c r="AQ181" i="5"/>
  <c r="AR181" i="5"/>
  <c r="AQ182" i="5"/>
  <c r="AR182" i="5"/>
  <c r="AQ183" i="5"/>
  <c r="AR183" i="5"/>
  <c r="AQ184" i="5"/>
  <c r="AR184" i="5"/>
  <c r="AQ185" i="5"/>
  <c r="AR185" i="5"/>
  <c r="AQ186" i="5"/>
  <c r="AR186" i="5"/>
  <c r="AQ168" i="5"/>
  <c r="AR168" i="5"/>
  <c r="AQ169" i="5"/>
  <c r="AR169" i="5"/>
  <c r="AQ170" i="5"/>
  <c r="AR170" i="5"/>
  <c r="AQ171" i="5"/>
  <c r="AR171" i="5"/>
  <c r="AQ172" i="5"/>
  <c r="AR172" i="5"/>
  <c r="AQ173" i="5"/>
  <c r="AR173" i="5"/>
  <c r="AQ174" i="5"/>
  <c r="AR174" i="5"/>
  <c r="AQ175" i="5"/>
  <c r="AR175" i="5"/>
  <c r="AQ157" i="5"/>
  <c r="AR157" i="5"/>
  <c r="AQ158" i="5"/>
  <c r="AR158" i="5"/>
  <c r="AQ159" i="5"/>
  <c r="AR159" i="5"/>
  <c r="AQ160" i="5"/>
  <c r="AR160" i="5"/>
  <c r="AQ161" i="5"/>
  <c r="AR161" i="5"/>
  <c r="AQ162" i="5"/>
  <c r="AR162" i="5"/>
  <c r="AQ163" i="5"/>
  <c r="AR163" i="5"/>
  <c r="AQ164" i="5"/>
  <c r="AR164" i="5"/>
  <c r="AQ146" i="5"/>
  <c r="AR146" i="5"/>
  <c r="AQ147" i="5"/>
  <c r="AR147" i="5"/>
  <c r="AQ148" i="5"/>
  <c r="AR148" i="5"/>
  <c r="AQ149" i="5"/>
  <c r="AR149" i="5"/>
  <c r="AQ150" i="5"/>
  <c r="AR150" i="5"/>
  <c r="AQ151" i="5"/>
  <c r="AR151" i="5"/>
  <c r="AQ152" i="5"/>
  <c r="AR152" i="5"/>
  <c r="AQ153" i="5"/>
  <c r="AR153" i="5"/>
  <c r="AQ135" i="5"/>
  <c r="AR135" i="5"/>
  <c r="AQ136" i="5"/>
  <c r="AR136" i="5"/>
  <c r="AQ137" i="5"/>
  <c r="AR137" i="5"/>
  <c r="AQ138" i="5"/>
  <c r="AR138" i="5"/>
  <c r="AQ139" i="5"/>
  <c r="AR139" i="5"/>
  <c r="AQ140" i="5"/>
  <c r="AR140" i="5"/>
  <c r="AQ141" i="5"/>
  <c r="AR141" i="5"/>
  <c r="AQ142" i="5"/>
  <c r="AR142" i="5"/>
  <c r="AQ124" i="5"/>
  <c r="AR124" i="5"/>
  <c r="AQ125" i="5"/>
  <c r="AR125" i="5"/>
  <c r="AQ126" i="5"/>
  <c r="AR126" i="5"/>
  <c r="AQ127" i="5"/>
  <c r="AR127" i="5"/>
  <c r="AQ128" i="5"/>
  <c r="AR128" i="5"/>
  <c r="AQ129" i="5"/>
  <c r="AR129" i="5"/>
  <c r="AQ130" i="5"/>
  <c r="AR130" i="5"/>
  <c r="AQ131" i="5"/>
  <c r="AR131" i="5"/>
  <c r="AQ113" i="5"/>
  <c r="AR113" i="5"/>
  <c r="AQ114" i="5"/>
  <c r="AR114" i="5"/>
  <c r="AQ115" i="5"/>
  <c r="AR115" i="5"/>
  <c r="AQ116" i="5"/>
  <c r="AR116" i="5"/>
  <c r="AQ117" i="5"/>
  <c r="AR117" i="5"/>
  <c r="AQ118" i="5"/>
  <c r="AR118" i="5"/>
  <c r="AQ119" i="5"/>
  <c r="AR119" i="5"/>
  <c r="AQ120" i="5"/>
  <c r="AR120" i="5"/>
  <c r="AQ86" i="5"/>
  <c r="AR86" i="5"/>
  <c r="AQ87" i="5"/>
  <c r="AR87" i="5"/>
  <c r="AQ88" i="5"/>
  <c r="AR88" i="5"/>
  <c r="AQ89" i="5"/>
  <c r="AR89" i="5"/>
  <c r="AQ90" i="5"/>
  <c r="AR90" i="5"/>
  <c r="AQ91" i="5"/>
  <c r="AR91" i="5"/>
  <c r="AQ92" i="5"/>
  <c r="AR92" i="5"/>
  <c r="AQ93" i="5"/>
  <c r="AR93" i="5"/>
  <c r="AQ97" i="5"/>
  <c r="AR97" i="5"/>
  <c r="AQ106" i="5"/>
  <c r="AR106" i="5"/>
  <c r="AQ103" i="5"/>
  <c r="AR103" i="5"/>
  <c r="AQ100" i="5"/>
  <c r="AR100" i="5"/>
  <c r="AQ75" i="5"/>
  <c r="AR75" i="5"/>
  <c r="AQ76" i="5"/>
  <c r="AR76" i="5"/>
  <c r="AQ77" i="5"/>
  <c r="AR77" i="5"/>
  <c r="AQ78" i="5"/>
  <c r="AR78" i="5"/>
  <c r="AQ79" i="5"/>
  <c r="AR79" i="5"/>
  <c r="AQ80" i="5"/>
  <c r="AR80" i="5"/>
  <c r="AQ81" i="5"/>
  <c r="AR81" i="5"/>
  <c r="AQ82" i="5"/>
  <c r="AR82" i="5"/>
  <c r="AQ64" i="5"/>
  <c r="AR64" i="5"/>
  <c r="AQ65" i="5"/>
  <c r="AR65" i="5"/>
  <c r="AQ66" i="5"/>
  <c r="AR66" i="5"/>
  <c r="AQ67" i="5"/>
  <c r="AR67" i="5"/>
  <c r="AQ68" i="5"/>
  <c r="AR68" i="5"/>
  <c r="AQ69" i="5"/>
  <c r="AR69" i="5"/>
  <c r="AQ70" i="5"/>
  <c r="AR70" i="5"/>
  <c r="AQ71" i="5"/>
  <c r="AR71" i="5"/>
  <c r="AQ53" i="5"/>
  <c r="AR53" i="5"/>
  <c r="AQ54" i="5"/>
  <c r="AR54" i="5"/>
  <c r="AQ55" i="5"/>
  <c r="AR55" i="5"/>
  <c r="AQ56" i="5"/>
  <c r="AR56" i="5"/>
  <c r="AQ57" i="5"/>
  <c r="AR57" i="5"/>
  <c r="AQ58" i="5"/>
  <c r="AR58" i="5"/>
  <c r="AQ59" i="5"/>
  <c r="AR59" i="5"/>
  <c r="AQ60" i="5"/>
  <c r="AR60" i="5"/>
  <c r="AQ43" i="5"/>
  <c r="AQ44" i="5"/>
  <c r="AQ45" i="5"/>
  <c r="AQ46" i="5"/>
  <c r="AQ47" i="5"/>
  <c r="AQ48" i="5"/>
  <c r="AQ49" i="5"/>
  <c r="AQ50" i="5"/>
  <c r="AR43" i="5"/>
  <c r="AR44" i="5"/>
  <c r="AR45" i="5"/>
  <c r="AR46" i="5"/>
  <c r="AR47" i="5"/>
  <c r="AR48" i="5"/>
  <c r="AR49" i="5"/>
  <c r="AR50" i="5"/>
  <c r="AR983" i="5"/>
  <c r="AR984" i="5"/>
  <c r="AR982" i="5"/>
  <c r="AR992" i="5"/>
  <c r="AR993" i="5"/>
  <c r="AR991" i="5"/>
  <c r="AR986" i="5"/>
  <c r="AR987" i="5"/>
  <c r="AR988" i="5"/>
  <c r="AR989" i="5"/>
  <c r="AR990" i="5"/>
  <c r="AR985" i="5"/>
  <c r="AR980" i="5"/>
  <c r="AR981" i="5"/>
  <c r="AR979" i="5"/>
  <c r="AR974" i="5"/>
  <c r="AR975" i="5"/>
  <c r="AR976" i="5"/>
  <c r="AR977" i="5"/>
  <c r="AR978" i="5"/>
  <c r="AR973" i="5"/>
  <c r="AR971" i="5"/>
  <c r="AR972" i="5"/>
  <c r="AR970" i="5"/>
  <c r="AR965" i="5"/>
  <c r="AR966" i="5"/>
  <c r="AR967" i="5"/>
  <c r="AR968" i="5"/>
  <c r="AR969" i="5"/>
  <c r="AR964" i="5"/>
  <c r="AR962" i="5"/>
  <c r="AR963" i="5"/>
  <c r="AR961" i="5"/>
  <c r="AR959" i="5"/>
  <c r="AR960" i="5"/>
  <c r="AR958" i="5"/>
  <c r="AR953" i="5"/>
  <c r="AR954" i="5"/>
  <c r="AR955" i="5"/>
  <c r="AR956" i="5"/>
  <c r="AR957" i="5"/>
  <c r="AR952" i="5"/>
  <c r="AR950" i="5"/>
  <c r="AR951" i="5"/>
  <c r="AR949" i="5"/>
  <c r="AR943" i="5"/>
  <c r="AR944" i="5"/>
  <c r="AR942" i="5"/>
  <c r="AR940" i="5"/>
  <c r="AR941" i="5"/>
  <c r="AR939" i="5"/>
  <c r="AR934" i="5"/>
  <c r="AR935" i="5"/>
  <c r="AR936" i="5"/>
  <c r="AR937" i="5"/>
  <c r="AR938" i="5"/>
  <c r="AR933" i="5"/>
  <c r="AR931" i="5"/>
  <c r="AR932" i="5"/>
  <c r="AR930" i="5"/>
  <c r="AR928" i="5"/>
  <c r="AR929" i="5"/>
  <c r="AR927" i="5"/>
  <c r="AR922" i="5"/>
  <c r="AR923" i="5"/>
  <c r="AR924" i="5"/>
  <c r="AR925" i="5"/>
  <c r="AR926" i="5"/>
  <c r="AR921" i="5"/>
  <c r="AR919" i="5"/>
  <c r="AR920" i="5"/>
  <c r="AR918" i="5"/>
  <c r="AR916" i="5"/>
  <c r="AR917" i="5"/>
  <c r="AR915" i="5"/>
  <c r="AR907" i="5"/>
  <c r="AR908" i="5"/>
  <c r="AR909" i="5"/>
  <c r="AR910" i="5"/>
  <c r="AR911" i="5"/>
  <c r="AR912" i="5"/>
  <c r="AR913" i="5"/>
  <c r="AR914" i="5"/>
  <c r="AR906" i="5"/>
  <c r="AR901" i="5"/>
  <c r="AR902" i="5"/>
  <c r="AR903" i="5"/>
  <c r="AR904" i="5"/>
  <c r="AR905" i="5"/>
  <c r="AR900" i="5"/>
  <c r="AR898" i="5"/>
  <c r="AR899" i="5"/>
  <c r="AR897" i="5"/>
  <c r="AR891" i="5"/>
  <c r="AR892" i="5"/>
  <c r="AR890" i="5"/>
  <c r="AR885" i="5"/>
  <c r="AR886" i="5"/>
  <c r="AR887" i="5"/>
  <c r="AR888" i="5"/>
  <c r="AR889" i="5"/>
  <c r="AR884" i="5"/>
  <c r="AR869" i="5"/>
  <c r="AR875" i="5"/>
  <c r="AR876" i="5"/>
  <c r="AR877" i="5"/>
  <c r="AR883" i="5"/>
  <c r="AR868" i="5"/>
  <c r="AR861" i="5"/>
  <c r="AR867" i="5"/>
  <c r="AR860" i="5"/>
  <c r="AR853" i="5"/>
  <c r="AR852" i="5"/>
  <c r="AR845" i="5"/>
  <c r="AR851" i="5"/>
  <c r="AR844" i="5"/>
  <c r="AR837" i="5"/>
  <c r="AR843" i="5"/>
  <c r="AR836" i="5"/>
  <c r="AR821" i="5"/>
  <c r="AR827" i="5"/>
  <c r="AR828" i="5"/>
  <c r="AR829" i="5"/>
  <c r="AR835" i="5"/>
  <c r="AR820" i="5"/>
  <c r="AR781" i="5"/>
  <c r="AR787" i="5"/>
  <c r="AR788" i="5"/>
  <c r="AR789" i="5"/>
  <c r="AR795" i="5"/>
  <c r="AR796" i="5"/>
  <c r="AR797" i="5"/>
  <c r="AR803" i="5"/>
  <c r="AR804" i="5"/>
  <c r="AR805" i="5"/>
  <c r="AR811" i="5"/>
  <c r="AR812" i="5"/>
  <c r="AR813" i="5"/>
  <c r="AR819" i="5"/>
  <c r="AR780" i="5"/>
  <c r="AR775" i="5"/>
  <c r="AR774" i="5"/>
  <c r="AR773" i="5"/>
  <c r="AR765" i="5"/>
  <c r="AR766" i="5"/>
  <c r="AR767" i="5"/>
  <c r="AR768" i="5"/>
  <c r="AR769" i="5"/>
  <c r="AR770" i="5"/>
  <c r="AR771" i="5"/>
  <c r="AR772" i="5"/>
  <c r="AR764" i="5"/>
  <c r="AR725" i="5"/>
  <c r="AR733" i="5"/>
  <c r="AR734" i="5"/>
  <c r="AR735" i="5"/>
  <c r="AR743" i="5"/>
  <c r="AR744" i="5"/>
  <c r="AR745" i="5"/>
  <c r="AR753" i="5"/>
  <c r="AR754" i="5"/>
  <c r="AR755" i="5"/>
  <c r="AR763" i="5"/>
  <c r="AR724" i="5"/>
  <c r="AR715" i="5"/>
  <c r="AR723" i="5"/>
  <c r="AR714" i="5"/>
  <c r="AR695" i="5"/>
  <c r="AR703" i="5"/>
  <c r="AR704" i="5"/>
  <c r="AR705" i="5"/>
  <c r="AR713" i="5"/>
  <c r="AR694" i="5"/>
  <c r="AR685" i="5"/>
  <c r="AR693" i="5"/>
  <c r="AR684" i="5"/>
  <c r="AR665" i="5"/>
  <c r="AR673" i="5"/>
  <c r="AR674" i="5"/>
  <c r="AR675" i="5"/>
  <c r="AR683" i="5"/>
  <c r="AR664" i="5"/>
  <c r="AR655" i="5"/>
  <c r="AR663" i="5"/>
  <c r="AR654" i="5"/>
  <c r="AR645" i="5"/>
  <c r="AR653" i="5"/>
  <c r="AR644" i="5"/>
  <c r="AR635" i="5"/>
  <c r="AR636" i="5"/>
  <c r="AR637" i="5"/>
  <c r="AR638" i="5"/>
  <c r="AR639" i="5"/>
  <c r="AR634" i="5"/>
  <c r="AR618" i="5"/>
  <c r="AR627" i="5"/>
  <c r="AR628" i="5"/>
  <c r="AR629" i="5"/>
  <c r="AR630" i="5"/>
  <c r="AR631" i="5"/>
  <c r="AR632" i="5"/>
  <c r="AR633" i="5"/>
  <c r="AR617" i="5"/>
  <c r="AR596" i="5"/>
  <c r="AR605" i="5"/>
  <c r="AR606" i="5"/>
  <c r="AR607" i="5"/>
  <c r="AR616" i="5"/>
  <c r="AR595" i="5"/>
  <c r="AR585" i="5"/>
  <c r="AR594" i="5"/>
  <c r="AR584" i="5"/>
  <c r="AR563" i="5"/>
  <c r="AR572" i="5"/>
  <c r="AR573" i="5"/>
  <c r="AR574" i="5"/>
  <c r="AR583" i="5"/>
  <c r="AR562" i="5"/>
  <c r="AR552" i="5"/>
  <c r="AR561" i="5"/>
  <c r="AR551" i="5"/>
  <c r="AR530" i="5"/>
  <c r="AR539" i="5"/>
  <c r="AR540" i="5"/>
  <c r="AR541" i="5"/>
  <c r="AR550" i="5"/>
  <c r="AR529" i="5"/>
  <c r="AR519" i="5"/>
  <c r="AR528" i="5"/>
  <c r="AR518" i="5"/>
  <c r="AR508" i="5"/>
  <c r="AR517" i="5"/>
  <c r="AR507" i="5"/>
  <c r="AR498" i="5"/>
  <c r="AR499" i="5"/>
  <c r="AR500" i="5"/>
  <c r="AR501" i="5"/>
  <c r="AR502" i="5"/>
  <c r="AR497" i="5"/>
  <c r="AR470" i="5"/>
  <c r="AR491" i="5"/>
  <c r="AR492" i="5"/>
  <c r="AR493" i="5"/>
  <c r="AR494" i="5"/>
  <c r="AR495" i="5"/>
  <c r="AR496" i="5"/>
  <c r="AR469" i="5"/>
  <c r="AR458" i="5"/>
  <c r="AR448" i="5"/>
  <c r="AR447" i="5"/>
  <c r="AR436" i="5"/>
  <c r="AR425" i="5"/>
  <c r="AR415" i="5"/>
  <c r="AR414" i="5"/>
  <c r="AR405" i="5"/>
  <c r="AR406" i="5"/>
  <c r="AR407" i="5"/>
  <c r="AR408" i="5"/>
  <c r="AR409" i="5"/>
  <c r="AR404" i="5"/>
  <c r="AR369" i="5"/>
  <c r="AR383" i="5"/>
  <c r="AR384" i="5"/>
  <c r="AR397" i="5"/>
  <c r="AR398" i="5"/>
  <c r="AR399" i="5"/>
  <c r="AR400" i="5"/>
  <c r="AR401" i="5"/>
  <c r="AR402" i="5"/>
  <c r="AR403" i="5"/>
  <c r="AR368" i="5"/>
  <c r="AR354" i="5"/>
  <c r="AR353" i="5"/>
  <c r="AR338" i="5"/>
  <c r="AR323" i="5"/>
  <c r="AR308" i="5"/>
  <c r="AR293" i="5"/>
  <c r="AR275" i="5"/>
  <c r="AR276" i="5"/>
  <c r="AR277" i="5"/>
  <c r="AR278" i="5"/>
  <c r="AR279" i="5"/>
  <c r="AR280" i="5"/>
  <c r="AR281" i="5"/>
  <c r="AR282" i="5"/>
  <c r="AR283" i="5"/>
  <c r="AR284" i="5"/>
  <c r="AR285" i="5"/>
  <c r="AR274" i="5"/>
  <c r="AR167" i="5"/>
  <c r="AR176" i="5"/>
  <c r="AR177" i="5"/>
  <c r="AR178" i="5"/>
  <c r="AR187" i="5"/>
  <c r="AR188" i="5"/>
  <c r="AR189" i="5"/>
  <c r="AR198" i="5"/>
  <c r="AR166" i="5"/>
  <c r="AR96" i="5"/>
  <c r="AR98" i="5"/>
  <c r="AR99" i="5"/>
  <c r="AR101" i="5"/>
  <c r="AR102" i="5"/>
  <c r="AR9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S135" i="5" l="1"/>
  <c r="AS113" i="5"/>
  <c r="AS124" i="5"/>
  <c r="AS139" i="5"/>
  <c r="AS137" i="5"/>
  <c r="AS136" i="5"/>
  <c r="AS179" i="5"/>
  <c r="AS201" i="5"/>
  <c r="AS157" i="5"/>
  <c r="AS169" i="5"/>
  <c r="AS183" i="5"/>
  <c r="AS181" i="5"/>
  <c r="AS180" i="5"/>
  <c r="AS117" i="5"/>
  <c r="AS115" i="5"/>
  <c r="AS114" i="5"/>
  <c r="AS147" i="5"/>
  <c r="AS161" i="5"/>
  <c r="AS159" i="5"/>
  <c r="AS158" i="5"/>
  <c r="AS190" i="5"/>
  <c r="AS205" i="5"/>
  <c r="AS203" i="5"/>
  <c r="AS202" i="5"/>
  <c r="AS128" i="5"/>
  <c r="AS126" i="5"/>
  <c r="AS125" i="5"/>
  <c r="AS151" i="5"/>
  <c r="AS149" i="5"/>
  <c r="AS148" i="5"/>
  <c r="AS173" i="5"/>
  <c r="AS171" i="5"/>
  <c r="AS170" i="5"/>
  <c r="AS194" i="5"/>
  <c r="AS192" i="5"/>
  <c r="AS191" i="5"/>
  <c r="AS119" i="5"/>
  <c r="AS118" i="5"/>
  <c r="AS130" i="5"/>
  <c r="AS129" i="5"/>
  <c r="AS141" i="5"/>
  <c r="AS140" i="5"/>
  <c r="AS153" i="5"/>
  <c r="AS152" i="5"/>
  <c r="AS163" i="5"/>
  <c r="AS162" i="5"/>
  <c r="AS175" i="5"/>
  <c r="AS174" i="5"/>
  <c r="AS185" i="5"/>
  <c r="AS184" i="5"/>
  <c r="AS196" i="5"/>
  <c r="AS195" i="5"/>
  <c r="AS207" i="5"/>
  <c r="AS206" i="5"/>
  <c r="AS120" i="5"/>
  <c r="AS116" i="5"/>
  <c r="AS131" i="5"/>
  <c r="AS127" i="5"/>
  <c r="AS142" i="5"/>
  <c r="AS138" i="5"/>
  <c r="AS150" i="5"/>
  <c r="AS146" i="5"/>
  <c r="AS164" i="5"/>
  <c r="AS160" i="5"/>
  <c r="AS172" i="5"/>
  <c r="AS168" i="5"/>
  <c r="AS186" i="5"/>
  <c r="AS182" i="5"/>
  <c r="AS197" i="5"/>
  <c r="AS193" i="5"/>
  <c r="AS208" i="5"/>
  <c r="AS204" i="5"/>
  <c r="AS89" i="5"/>
  <c r="AS93" i="5"/>
  <c r="AS91" i="5"/>
  <c r="AS90" i="5"/>
  <c r="AS100" i="5"/>
  <c r="AS103" i="5"/>
  <c r="AS106" i="5"/>
  <c r="AS97" i="5"/>
  <c r="AS87" i="5"/>
  <c r="AS86" i="5"/>
  <c r="AS92" i="5"/>
  <c r="AS88" i="5"/>
  <c r="AS77" i="5"/>
  <c r="AS66" i="5"/>
  <c r="AS81" i="5"/>
  <c r="AS79" i="5"/>
  <c r="AS78" i="5"/>
  <c r="AS70" i="5"/>
  <c r="AS68" i="5"/>
  <c r="AS67" i="5"/>
  <c r="AS71" i="5"/>
  <c r="AS64" i="5"/>
  <c r="AS82" i="5"/>
  <c r="AS75" i="5"/>
  <c r="AS69" i="5"/>
  <c r="AS65" i="5"/>
  <c r="AS80" i="5"/>
  <c r="AS76" i="5"/>
  <c r="AS58" i="5"/>
  <c r="AS54" i="5"/>
  <c r="AS60" i="5"/>
  <c r="AS59" i="5"/>
  <c r="AS50" i="5"/>
  <c r="AS48" i="5"/>
  <c r="AS46" i="5"/>
  <c r="AS44" i="5"/>
  <c r="AS49" i="5"/>
  <c r="AS47" i="5"/>
  <c r="AS45" i="5"/>
  <c r="AS43" i="5"/>
  <c r="AS56" i="5"/>
  <c r="AS55" i="5"/>
  <c r="AS57" i="5"/>
  <c r="AS53" i="5"/>
  <c r="AQ962" i="5"/>
  <c r="AS962" i="5" s="1"/>
  <c r="AQ963" i="5"/>
  <c r="AS963" i="5" s="1"/>
  <c r="AQ964" i="5"/>
  <c r="AS964" i="5" s="1"/>
  <c r="AQ965" i="5"/>
  <c r="AS965" i="5" s="1"/>
  <c r="AQ966" i="5"/>
  <c r="AS966" i="5" s="1"/>
  <c r="AQ967" i="5"/>
  <c r="AS967" i="5" s="1"/>
  <c r="AQ968" i="5"/>
  <c r="AS968" i="5" s="1"/>
  <c r="AQ969" i="5"/>
  <c r="AS969" i="5" s="1"/>
  <c r="AQ970" i="5"/>
  <c r="AS970" i="5" s="1"/>
  <c r="AQ971" i="5"/>
  <c r="AS971" i="5" s="1"/>
  <c r="AQ972" i="5"/>
  <c r="AS972" i="5" s="1"/>
  <c r="AQ973" i="5"/>
  <c r="AS973" i="5" s="1"/>
  <c r="AQ974" i="5"/>
  <c r="AS974" i="5" s="1"/>
  <c r="AQ975" i="5"/>
  <c r="AS975" i="5" s="1"/>
  <c r="AQ976" i="5"/>
  <c r="AS976" i="5" s="1"/>
  <c r="AQ977" i="5"/>
  <c r="AS977" i="5" s="1"/>
  <c r="AQ978" i="5"/>
  <c r="AS978" i="5" s="1"/>
  <c r="AQ979" i="5"/>
  <c r="AS979" i="5" s="1"/>
  <c r="AQ980" i="5"/>
  <c r="AS980" i="5" s="1"/>
  <c r="AQ981" i="5"/>
  <c r="AS981" i="5" s="1"/>
  <c r="AQ982" i="5"/>
  <c r="AS982" i="5" s="1"/>
  <c r="AQ983" i="5"/>
  <c r="AS983" i="5" s="1"/>
  <c r="AQ984" i="5"/>
  <c r="AS984" i="5" s="1"/>
  <c r="AQ985" i="5"/>
  <c r="AS985" i="5" s="1"/>
  <c r="AQ986" i="5"/>
  <c r="AS986" i="5" s="1"/>
  <c r="AQ987" i="5"/>
  <c r="AS987" i="5" s="1"/>
  <c r="AQ988" i="5"/>
  <c r="AS988" i="5" s="1"/>
  <c r="AQ989" i="5"/>
  <c r="AS989" i="5" s="1"/>
  <c r="AQ990" i="5"/>
  <c r="AS990" i="5" s="1"/>
  <c r="AQ991" i="5"/>
  <c r="AS991" i="5" s="1"/>
  <c r="AQ992" i="5"/>
  <c r="AS992" i="5" s="1"/>
  <c r="AQ993" i="5"/>
  <c r="AS993" i="5" s="1"/>
  <c r="AQ914" i="5" l="1"/>
  <c r="AS914" i="5" s="1"/>
  <c r="AQ915" i="5"/>
  <c r="AS915" i="5" s="1"/>
  <c r="AQ916" i="5"/>
  <c r="AS916" i="5" s="1"/>
  <c r="AQ917" i="5"/>
  <c r="AS917" i="5" s="1"/>
  <c r="AQ918" i="5"/>
  <c r="AS918" i="5" s="1"/>
  <c r="AQ919" i="5"/>
  <c r="AS919" i="5" s="1"/>
  <c r="AQ920" i="5"/>
  <c r="AS920" i="5" s="1"/>
  <c r="AQ921" i="5"/>
  <c r="AS921" i="5" s="1"/>
  <c r="AQ922" i="5"/>
  <c r="AS922" i="5" s="1"/>
  <c r="AQ923" i="5"/>
  <c r="AS923" i="5" s="1"/>
  <c r="AQ924" i="5"/>
  <c r="AS924" i="5" s="1"/>
  <c r="AQ925" i="5"/>
  <c r="AS925" i="5" s="1"/>
  <c r="AQ926" i="5"/>
  <c r="AS926" i="5" s="1"/>
  <c r="AQ927" i="5"/>
  <c r="AS927" i="5" s="1"/>
  <c r="AQ928" i="5"/>
  <c r="AS928" i="5" s="1"/>
  <c r="AQ929" i="5"/>
  <c r="AS929" i="5" s="1"/>
  <c r="AQ930" i="5"/>
  <c r="AS930" i="5" s="1"/>
  <c r="AQ931" i="5"/>
  <c r="AS931" i="5" s="1"/>
  <c r="AQ932" i="5"/>
  <c r="AS932" i="5" s="1"/>
  <c r="AQ933" i="5"/>
  <c r="AS933" i="5" s="1"/>
  <c r="AQ934" i="5"/>
  <c r="AS934" i="5" s="1"/>
  <c r="AQ935" i="5"/>
  <c r="AS935" i="5" s="1"/>
  <c r="AQ936" i="5"/>
  <c r="AS936" i="5" s="1"/>
  <c r="AQ937" i="5"/>
  <c r="AS937" i="5" s="1"/>
  <c r="AQ938" i="5"/>
  <c r="AS938" i="5" s="1"/>
  <c r="AQ939" i="5"/>
  <c r="AS939" i="5" s="1"/>
  <c r="AQ940" i="5"/>
  <c r="AS940" i="5" s="1"/>
  <c r="AQ941" i="5"/>
  <c r="AS941" i="5" s="1"/>
  <c r="AQ942" i="5"/>
  <c r="AS942" i="5" s="1"/>
  <c r="AQ943" i="5"/>
  <c r="AS943" i="5" s="1"/>
  <c r="AQ944" i="5"/>
  <c r="AS944" i="5" s="1"/>
  <c r="AS829" i="5"/>
  <c r="AS835" i="5"/>
  <c r="AS836" i="5"/>
  <c r="AS837" i="5"/>
  <c r="AS843" i="5"/>
  <c r="AS844" i="5"/>
  <c r="AS845" i="5"/>
  <c r="AS851" i="5"/>
  <c r="AS852" i="5"/>
  <c r="AS853" i="5"/>
  <c r="AS860" i="5"/>
  <c r="AS861" i="5"/>
  <c r="AS867" i="5"/>
  <c r="AS868" i="5"/>
  <c r="AS869" i="5"/>
  <c r="AS875" i="5"/>
  <c r="AS876" i="5"/>
  <c r="AS877" i="5"/>
  <c r="AS883" i="5"/>
  <c r="AS884" i="5"/>
  <c r="AS885" i="5"/>
  <c r="AS886" i="5"/>
  <c r="AS887" i="5"/>
  <c r="AS888" i="5"/>
  <c r="AS889" i="5"/>
  <c r="AS714" i="5"/>
  <c r="AS715" i="5"/>
  <c r="AS723" i="5"/>
  <c r="AS724" i="5"/>
  <c r="AS725" i="5"/>
  <c r="AS733" i="5"/>
  <c r="AS734" i="5"/>
  <c r="AS735" i="5"/>
  <c r="AS743" i="5"/>
  <c r="AS744" i="5"/>
  <c r="AS745" i="5"/>
  <c r="AS753" i="5"/>
  <c r="AS754" i="5"/>
  <c r="AS755" i="5"/>
  <c r="AS763" i="5"/>
  <c r="AS764" i="5"/>
  <c r="AS765" i="5"/>
  <c r="AS766" i="5"/>
  <c r="AS767" i="5"/>
  <c r="AS768" i="5"/>
  <c r="AS769" i="5"/>
  <c r="AS770" i="5"/>
  <c r="AS771" i="5"/>
  <c r="AS772" i="5"/>
  <c r="AS773" i="5"/>
  <c r="AS617" i="5"/>
  <c r="AS618" i="5"/>
  <c r="AQ627" i="5"/>
  <c r="AS627" i="5" s="1"/>
  <c r="AQ628" i="5"/>
  <c r="AS628" i="5" s="1"/>
  <c r="AQ629" i="5"/>
  <c r="AS629" i="5" s="1"/>
  <c r="AQ630" i="5"/>
  <c r="AS630" i="5" s="1"/>
  <c r="AQ631" i="5"/>
  <c r="AS631" i="5" s="1"/>
  <c r="AQ632" i="5"/>
  <c r="AS632" i="5" s="1"/>
  <c r="AQ633" i="5"/>
  <c r="AS633" i="5" s="1"/>
  <c r="AQ634" i="5"/>
  <c r="AS634" i="5" s="1"/>
  <c r="AQ635" i="5"/>
  <c r="AS635" i="5" s="1"/>
  <c r="AQ636" i="5"/>
  <c r="AS636" i="5" s="1"/>
  <c r="AQ637" i="5"/>
  <c r="AS637" i="5" s="1"/>
  <c r="AQ638" i="5"/>
  <c r="AS638" i="5" s="1"/>
  <c r="AS596" i="5"/>
  <c r="AS605" i="5"/>
  <c r="AS606" i="5"/>
  <c r="AS607" i="5"/>
  <c r="AQ491" i="5"/>
  <c r="AS491" i="5" s="1"/>
  <c r="AQ492" i="5"/>
  <c r="AS492" i="5" s="1"/>
  <c r="AQ493" i="5"/>
  <c r="AS493" i="5" s="1"/>
  <c r="AQ494" i="5"/>
  <c r="AS494" i="5" s="1"/>
  <c r="AQ495" i="5"/>
  <c r="AS495" i="5" s="1"/>
  <c r="AQ496" i="5"/>
  <c r="AS496" i="5" s="1"/>
  <c r="AQ497" i="5"/>
  <c r="AS497" i="5" s="1"/>
  <c r="AQ498" i="5"/>
  <c r="AS498" i="5" s="1"/>
  <c r="AQ499" i="5"/>
  <c r="AS499" i="5" s="1"/>
  <c r="AQ500" i="5"/>
  <c r="AS500" i="5" s="1"/>
  <c r="AQ501" i="5"/>
  <c r="AS501" i="5" s="1"/>
  <c r="AQ502" i="5"/>
  <c r="AS502" i="5" s="1"/>
  <c r="AQ405" i="5" l="1"/>
  <c r="AS405" i="5" s="1"/>
  <c r="AQ406" i="5"/>
  <c r="AS406" i="5" s="1"/>
  <c r="AQ407" i="5"/>
  <c r="AS407" i="5" s="1"/>
  <c r="AQ408" i="5"/>
  <c r="AS408" i="5" s="1"/>
  <c r="AQ409" i="5"/>
  <c r="AS409" i="5" s="1"/>
  <c r="AQ404" i="5"/>
  <c r="AS404" i="5" s="1"/>
  <c r="AS384" i="5"/>
  <c r="AQ397" i="5"/>
  <c r="AS397" i="5" s="1"/>
  <c r="AQ398" i="5"/>
  <c r="AS398" i="5" s="1"/>
  <c r="AQ399" i="5"/>
  <c r="AS399" i="5" s="1"/>
  <c r="AQ400" i="5"/>
  <c r="AS400" i="5" s="1"/>
  <c r="AQ401" i="5"/>
  <c r="AS401" i="5" s="1"/>
  <c r="AQ402" i="5"/>
  <c r="AS402" i="5" s="1"/>
  <c r="AQ403" i="5"/>
  <c r="AS403" i="5" s="1"/>
  <c r="AS383" i="5"/>
  <c r="AQ286" i="5"/>
  <c r="AQ287" i="5"/>
  <c r="AQ288" i="5"/>
  <c r="AR287" i="5"/>
  <c r="AR288" i="5"/>
  <c r="AR286" i="5"/>
  <c r="AR105" i="5"/>
  <c r="AR104" i="5"/>
  <c r="AR200" i="5"/>
  <c r="AR209" i="5"/>
  <c r="AR199" i="5"/>
  <c r="AQ276" i="5"/>
  <c r="AS276" i="5" s="1"/>
  <c r="AQ277" i="5"/>
  <c r="AS277" i="5" s="1"/>
  <c r="AQ278" i="5"/>
  <c r="AS278" i="5" s="1"/>
  <c r="AQ279" i="5"/>
  <c r="AS279" i="5" s="1"/>
  <c r="AQ280" i="5"/>
  <c r="AS280" i="5" s="1"/>
  <c r="AQ281" i="5"/>
  <c r="AS281" i="5" s="1"/>
  <c r="AQ282" i="5"/>
  <c r="AS282" i="5" s="1"/>
  <c r="AQ283" i="5"/>
  <c r="AS283" i="5" s="1"/>
  <c r="AR262" i="5"/>
  <c r="AR263" i="5"/>
  <c r="AR251" i="5"/>
  <c r="AR250" i="5"/>
  <c r="AR238" i="5"/>
  <c r="AR227" i="5"/>
  <c r="AR226" i="5"/>
  <c r="AR214" i="5"/>
  <c r="AS369" i="5"/>
  <c r="AS368" i="5"/>
  <c r="AS354" i="5"/>
  <c r="AS353" i="5"/>
  <c r="AS338" i="5"/>
  <c r="AS323" i="5"/>
  <c r="AS308" i="5"/>
  <c r="AS293" i="5"/>
  <c r="AQ209" i="5"/>
  <c r="AQ200" i="5"/>
  <c r="AQ199" i="5"/>
  <c r="AQ198" i="5"/>
  <c r="AS198" i="5" s="1"/>
  <c r="AQ189" i="5"/>
  <c r="AS189" i="5" s="1"/>
  <c r="AQ188" i="5"/>
  <c r="AS188" i="5" s="1"/>
  <c r="AQ187" i="5"/>
  <c r="AS187" i="5" s="1"/>
  <c r="AQ178" i="5"/>
  <c r="AS178" i="5" s="1"/>
  <c r="AQ177" i="5"/>
  <c r="AS177" i="5" s="1"/>
  <c r="AQ176" i="5"/>
  <c r="AS176" i="5" s="1"/>
  <c r="AQ167" i="5"/>
  <c r="AS167" i="5" s="1"/>
  <c r="AQ166" i="5"/>
  <c r="AS166" i="5" s="1"/>
  <c r="AR165" i="5"/>
  <c r="AQ165" i="5"/>
  <c r="AR156" i="5"/>
  <c r="AQ156" i="5"/>
  <c r="AR155" i="5"/>
  <c r="AQ155" i="5"/>
  <c r="AR154" i="5"/>
  <c r="AQ154" i="5"/>
  <c r="AR145" i="5"/>
  <c r="AQ145" i="5"/>
  <c r="AR144" i="5"/>
  <c r="AQ144" i="5"/>
  <c r="AR143" i="5"/>
  <c r="AQ143" i="5"/>
  <c r="AR134" i="5"/>
  <c r="AQ134" i="5"/>
  <c r="AR133" i="5"/>
  <c r="AQ133" i="5"/>
  <c r="AR132" i="5"/>
  <c r="AQ132" i="5"/>
  <c r="AR123" i="5"/>
  <c r="AQ123" i="5"/>
  <c r="AR122" i="5"/>
  <c r="AQ122" i="5"/>
  <c r="AR121" i="5"/>
  <c r="AQ121" i="5"/>
  <c r="AR112" i="5"/>
  <c r="AQ112" i="5"/>
  <c r="AR111" i="5"/>
  <c r="AQ111" i="5"/>
  <c r="AR74" i="5"/>
  <c r="AR83" i="5"/>
  <c r="AR84" i="5"/>
  <c r="AR85" i="5"/>
  <c r="AR94" i="5"/>
  <c r="AR73" i="5"/>
  <c r="AR52" i="5"/>
  <c r="AR61" i="5"/>
  <c r="AR62" i="5"/>
  <c r="AR63" i="5"/>
  <c r="AR72" i="5"/>
  <c r="AR51" i="5"/>
  <c r="AR41" i="5"/>
  <c r="AR42" i="5"/>
  <c r="AR40" i="5"/>
  <c r="AQ105" i="5"/>
  <c r="AQ104" i="5"/>
  <c r="AQ102" i="5"/>
  <c r="AS102" i="5" s="1"/>
  <c r="AQ101" i="5"/>
  <c r="AQ99" i="5"/>
  <c r="AQ98" i="5"/>
  <c r="AS98" i="5" s="1"/>
  <c r="AQ96" i="5"/>
  <c r="AS96" i="5" s="1"/>
  <c r="AQ95" i="5"/>
  <c r="AQ94" i="5"/>
  <c r="AQ85" i="5"/>
  <c r="AQ84" i="5"/>
  <c r="AQ83" i="5"/>
  <c r="AQ74" i="5"/>
  <c r="AQ73" i="5"/>
  <c r="AQ72" i="5"/>
  <c r="AQ63" i="5"/>
  <c r="AQ62" i="5"/>
  <c r="AQ61" i="5"/>
  <c r="AQ52" i="5"/>
  <c r="AQ51" i="5"/>
  <c r="AQ42" i="5"/>
  <c r="AQ41" i="5"/>
  <c r="AQ40" i="5"/>
  <c r="AQ961" i="5"/>
  <c r="AS961" i="5" s="1"/>
  <c r="AQ960" i="5"/>
  <c r="AS960" i="5" s="1"/>
  <c r="AQ959" i="5"/>
  <c r="AS959" i="5" s="1"/>
  <c r="AQ958" i="5"/>
  <c r="AS958" i="5" s="1"/>
  <c r="AQ957" i="5"/>
  <c r="AS957" i="5" s="1"/>
  <c r="AQ956" i="5"/>
  <c r="AS956" i="5" s="1"/>
  <c r="AQ955" i="5"/>
  <c r="AS955" i="5" s="1"/>
  <c r="AQ954" i="5"/>
  <c r="AS954" i="5" s="1"/>
  <c r="AQ953" i="5"/>
  <c r="AS953" i="5" s="1"/>
  <c r="AQ952" i="5"/>
  <c r="AS952" i="5" s="1"/>
  <c r="AQ951" i="5"/>
  <c r="AS951" i="5" s="1"/>
  <c r="AQ950" i="5"/>
  <c r="AS950" i="5" s="1"/>
  <c r="AQ949" i="5"/>
  <c r="AS949" i="5" s="1"/>
  <c r="AQ913" i="5"/>
  <c r="AS913" i="5" s="1"/>
  <c r="AQ912" i="5"/>
  <c r="AS912" i="5" s="1"/>
  <c r="AQ911" i="5"/>
  <c r="AS911" i="5" s="1"/>
  <c r="AQ910" i="5"/>
  <c r="AS910" i="5" s="1"/>
  <c r="AQ909" i="5"/>
  <c r="AS909" i="5" s="1"/>
  <c r="AQ908" i="5"/>
  <c r="AS908" i="5" s="1"/>
  <c r="AQ907" i="5"/>
  <c r="AS907" i="5" s="1"/>
  <c r="AQ906" i="5"/>
  <c r="AS906" i="5" s="1"/>
  <c r="AQ905" i="5"/>
  <c r="AS905" i="5" s="1"/>
  <c r="AQ904" i="5"/>
  <c r="AS904" i="5" s="1"/>
  <c r="AQ903" i="5"/>
  <c r="AS903" i="5" s="1"/>
  <c r="AQ902" i="5"/>
  <c r="AS902" i="5" s="1"/>
  <c r="AQ901" i="5"/>
  <c r="AS901" i="5" s="1"/>
  <c r="AQ900" i="5"/>
  <c r="AS900" i="5" s="1"/>
  <c r="AQ899" i="5"/>
  <c r="AS899" i="5" s="1"/>
  <c r="AQ898" i="5"/>
  <c r="AS898" i="5" s="1"/>
  <c r="AQ897" i="5"/>
  <c r="AS897" i="5" s="1"/>
  <c r="AS892" i="5"/>
  <c r="AS891" i="5"/>
  <c r="AS890" i="5"/>
  <c r="AS828" i="5"/>
  <c r="AS827" i="5"/>
  <c r="AS821" i="5"/>
  <c r="AS820" i="5"/>
  <c r="AS819" i="5"/>
  <c r="AS813" i="5"/>
  <c r="AS812" i="5"/>
  <c r="AS811" i="5"/>
  <c r="AS805" i="5"/>
  <c r="AS804" i="5"/>
  <c r="AS803" i="5"/>
  <c r="AS797" i="5"/>
  <c r="AS796" i="5"/>
  <c r="AS795" i="5"/>
  <c r="AS789" i="5"/>
  <c r="AS788" i="5"/>
  <c r="AS787" i="5"/>
  <c r="AS781" i="5"/>
  <c r="AS780" i="5"/>
  <c r="AS775" i="5"/>
  <c r="AS774" i="5"/>
  <c r="AS713" i="5"/>
  <c r="AS705" i="5"/>
  <c r="AS704" i="5"/>
  <c r="AS703" i="5"/>
  <c r="AS695" i="5"/>
  <c r="AS694" i="5"/>
  <c r="AS693" i="5"/>
  <c r="AS685" i="5"/>
  <c r="AS684" i="5"/>
  <c r="AS683" i="5"/>
  <c r="AS675" i="5"/>
  <c r="AS674" i="5"/>
  <c r="AS673" i="5"/>
  <c r="AS665" i="5"/>
  <c r="AS664" i="5"/>
  <c r="AS663" i="5"/>
  <c r="AS655" i="5"/>
  <c r="AS654" i="5"/>
  <c r="AS653" i="5"/>
  <c r="AS645" i="5"/>
  <c r="AS644" i="5"/>
  <c r="AQ639" i="5"/>
  <c r="AS639" i="5" s="1"/>
  <c r="AS616" i="5"/>
  <c r="AS595" i="5"/>
  <c r="AS594" i="5"/>
  <c r="AS585" i="5"/>
  <c r="AS584" i="5"/>
  <c r="AS583" i="5"/>
  <c r="AS574" i="5"/>
  <c r="AS573" i="5"/>
  <c r="AS572" i="5"/>
  <c r="AS563" i="5"/>
  <c r="AS562" i="5"/>
  <c r="AS561" i="5"/>
  <c r="AS552" i="5"/>
  <c r="AS551" i="5"/>
  <c r="AS550" i="5"/>
  <c r="AS541" i="5"/>
  <c r="AS540" i="5"/>
  <c r="AS539" i="5"/>
  <c r="AS530" i="5"/>
  <c r="AS529" i="5"/>
  <c r="AS528" i="5"/>
  <c r="AS519" i="5"/>
  <c r="AS518" i="5"/>
  <c r="AS517" i="5"/>
  <c r="AS508" i="5"/>
  <c r="AS507" i="5"/>
  <c r="AS470" i="5"/>
  <c r="AS469" i="5"/>
  <c r="AS458" i="5"/>
  <c r="AS448" i="5"/>
  <c r="AS447" i="5"/>
  <c r="AS436" i="5"/>
  <c r="AS425" i="5"/>
  <c r="AS415" i="5"/>
  <c r="AS414" i="5"/>
  <c r="AQ285" i="5"/>
  <c r="AS285" i="5" s="1"/>
  <c r="AQ284" i="5"/>
  <c r="AS284" i="5" s="1"/>
  <c r="AQ275" i="5"/>
  <c r="AS275" i="5" s="1"/>
  <c r="AQ274" i="5"/>
  <c r="AS274" i="5" s="1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286" i="5" l="1"/>
  <c r="AS288" i="5"/>
  <c r="AS287" i="5"/>
  <c r="AS238" i="5"/>
  <c r="AS262" i="5"/>
  <c r="AS12" i="5"/>
  <c r="AS20" i="5"/>
  <c r="AS123" i="5"/>
  <c r="AS155" i="5"/>
  <c r="AS19" i="5"/>
  <c r="AS132" i="5"/>
  <c r="AS156" i="5"/>
  <c r="AS17" i="5"/>
  <c r="AS134" i="5"/>
  <c r="AS112" i="5"/>
  <c r="AS23" i="5"/>
  <c r="AS226" i="5"/>
  <c r="AS214" i="5"/>
  <c r="AS133" i="5"/>
  <c r="AS165" i="5"/>
  <c r="AS21" i="5"/>
  <c r="AS209" i="5"/>
  <c r="AS143" i="5"/>
  <c r="AS121" i="5"/>
  <c r="AS122" i="5"/>
  <c r="AS154" i="5"/>
  <c r="AS18" i="5"/>
  <c r="AS250" i="5"/>
  <c r="AS104" i="5"/>
  <c r="AS74" i="5"/>
  <c r="AS227" i="5"/>
  <c r="AS251" i="5"/>
  <c r="AS61" i="5"/>
  <c r="AS200" i="5"/>
  <c r="AS263" i="5"/>
  <c r="AS199" i="5"/>
  <c r="AS144" i="5"/>
  <c r="AS14" i="5"/>
  <c r="AS22" i="5"/>
  <c r="AS145" i="5"/>
  <c r="AS83" i="5"/>
  <c r="AS16" i="5"/>
  <c r="AS15" i="5"/>
  <c r="AS111" i="5"/>
  <c r="AS63" i="5"/>
  <c r="AS105" i="5"/>
  <c r="AS13" i="5"/>
  <c r="AS72" i="5"/>
  <c r="AS52" i="5"/>
  <c r="AS62" i="5"/>
  <c r="AS99" i="5"/>
  <c r="AS101" i="5"/>
  <c r="AS73" i="5"/>
  <c r="AS85" i="5"/>
  <c r="AS41" i="5"/>
  <c r="AS94" i="5"/>
  <c r="AS84" i="5"/>
  <c r="AS42" i="5"/>
  <c r="AS95" i="5"/>
  <c r="AS51" i="5"/>
  <c r="AS40" i="5"/>
</calcChain>
</file>

<file path=xl/sharedStrings.xml><?xml version="1.0" encoding="utf-8"?>
<sst xmlns="http://schemas.openxmlformats.org/spreadsheetml/2006/main" count="3498" uniqueCount="219">
  <si>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</si>
  <si>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</si>
  <si>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</si>
  <si>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</si>
  <si>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</si>
  <si>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</si>
  <si>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</si>
  <si>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</si>
  <si>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</si>
  <si>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</si>
  <si>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</si>
  <si>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</si>
  <si>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</si>
  <si>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</si>
  <si>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</si>
  <si>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</si>
  <si>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</si>
  <si>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</si>
  <si>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</si>
  <si>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</si>
  <si>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</si>
  <si>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</si>
  <si>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</si>
  <si>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</si>
  <si>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</si>
  <si>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</si>
  <si>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</si>
  <si>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</si>
  <si>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</si>
  <si>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</si>
  <si>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</si>
  <si>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</si>
  <si>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</si>
  <si>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</si>
  <si>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</si>
  <si>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</si>
  <si>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</si>
  <si>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</si>
  <si>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</si>
  <si>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</si>
  <si>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</si>
  <si>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</si>
  <si>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</si>
  <si>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</si>
  <si>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</si>
  <si>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</si>
  <si>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</si>
  <si>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</si>
  <si>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</si>
  <si>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</si>
  <si>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</si>
  <si>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</si>
  <si>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</si>
  <si>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</si>
  <si>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</si>
  <si>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</si>
  <si>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</si>
  <si>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</si>
  <si>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</si>
  <si>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</si>
  <si>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</si>
  <si>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</si>
  <si>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</si>
  <si>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</si>
  <si>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</si>
  <si>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</si>
  <si>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</si>
  <si>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</si>
  <si>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</si>
  <si>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</si>
  <si>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</si>
  <si>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</si>
  <si>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</si>
  <si>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</si>
  <si>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</si>
  <si>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</si>
  <si>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</si>
  <si>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</si>
  <si>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</si>
  <si>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</si>
  <si>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</si>
  <si>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</si>
  <si>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</si>
  <si>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</si>
  <si>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</si>
  <si>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</si>
  <si>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</si>
  <si>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</si>
  <si>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</si>
  <si>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</si>
  <si>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</si>
  <si>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</si>
  <si>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</si>
  <si>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</si>
  <si>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</si>
  <si>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</si>
  <si>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</si>
  <si>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</si>
  <si>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</si>
  <si>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</si>
  <si>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</si>
  <si>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</si>
  <si>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</si>
  <si>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</si>
  <si>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</si>
  <si>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</si>
  <si>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</si>
  <si>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</si>
  <si>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</si>
  <si>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</si>
  <si>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</si>
  <si>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</si>
  <si>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</si>
  <si>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</si>
  <si>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</si>
  <si>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</si>
  <si>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</si>
  <si>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</si>
  <si>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</si>
  <si>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</si>
  <si>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</si>
  <si>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</si>
  <si>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</si>
  <si>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</si>
  <si>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</si>
  <si>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</si>
  <si>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</si>
  <si>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</si>
  <si>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</si>
  <si>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</si>
  <si>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</si>
  <si>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</si>
  <si>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</si>
  <si>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</si>
  <si>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</si>
  <si>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</si>
  <si>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</si>
  <si>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МАОУ-СОШ № 25</t>
  </si>
  <si>
    <t>2г</t>
  </si>
  <si>
    <t>2е</t>
  </si>
  <si>
    <t>2д</t>
  </si>
  <si>
    <t>2к</t>
  </si>
  <si>
    <t>2л</t>
  </si>
  <si>
    <t>2м</t>
  </si>
  <si>
    <t>2н</t>
  </si>
  <si>
    <t>2о</t>
  </si>
  <si>
    <t>3г</t>
  </si>
  <si>
    <t>3д</t>
  </si>
  <si>
    <t>3е</t>
  </si>
  <si>
    <t>3к</t>
  </si>
  <si>
    <t>3л</t>
  </si>
  <si>
    <t>3м</t>
  </si>
  <si>
    <t>3н</t>
  </si>
  <si>
    <t>3о</t>
  </si>
  <si>
    <t>КР</t>
  </si>
  <si>
    <t>ККР</t>
  </si>
  <si>
    <t>Иностранный язык (английский)</t>
  </si>
  <si>
    <t>ВПР</t>
  </si>
  <si>
    <t>4г</t>
  </si>
  <si>
    <t>4д</t>
  </si>
  <si>
    <t>4е</t>
  </si>
  <si>
    <t>4к</t>
  </si>
  <si>
    <t>4л</t>
  </si>
  <si>
    <t>4м</t>
  </si>
  <si>
    <t>4н</t>
  </si>
  <si>
    <t>4о</t>
  </si>
  <si>
    <t>4п</t>
  </si>
  <si>
    <t>5г</t>
  </si>
  <si>
    <t>5д</t>
  </si>
  <si>
    <t>5е</t>
  </si>
  <si>
    <t>5к</t>
  </si>
  <si>
    <t>5л</t>
  </si>
  <si>
    <t>5м</t>
  </si>
  <si>
    <t>5н</t>
  </si>
  <si>
    <t>5о</t>
  </si>
  <si>
    <t>5п</t>
  </si>
  <si>
    <t>5р</t>
  </si>
  <si>
    <t>5с</t>
  </si>
  <si>
    <t>5т</t>
  </si>
  <si>
    <t xml:space="preserve">Приложение 1 к приказу от 28.08.2025г. </t>
  </si>
  <si>
    <t xml:space="preserve"> № 483-О</t>
  </si>
  <si>
    <t>483-О</t>
  </si>
  <si>
    <t>год</t>
  </si>
  <si>
    <t>6г</t>
  </si>
  <si>
    <t>6д</t>
  </si>
  <si>
    <t>6е</t>
  </si>
  <si>
    <t>6к</t>
  </si>
  <si>
    <t>6м</t>
  </si>
  <si>
    <t>6н</t>
  </si>
  <si>
    <t>6о</t>
  </si>
  <si>
    <t>6п</t>
  </si>
  <si>
    <t>7д</t>
  </si>
  <si>
    <t>7е</t>
  </si>
  <si>
    <t>7к</t>
  </si>
  <si>
    <t>7л</t>
  </si>
  <si>
    <t>7м</t>
  </si>
  <si>
    <t>7н</t>
  </si>
  <si>
    <t>7о</t>
  </si>
  <si>
    <t>7п</t>
  </si>
  <si>
    <t>7р</t>
  </si>
  <si>
    <t>ПР</t>
  </si>
  <si>
    <t>8г</t>
  </si>
  <si>
    <t>8д</t>
  </si>
  <si>
    <t>8е</t>
  </si>
  <si>
    <t>8к</t>
  </si>
  <si>
    <t>8л</t>
  </si>
  <si>
    <t>8н</t>
  </si>
  <si>
    <t>8о</t>
  </si>
  <si>
    <t>9г</t>
  </si>
  <si>
    <t>9д</t>
  </si>
  <si>
    <t>9е</t>
  </si>
  <si>
    <t>9к</t>
  </si>
  <si>
    <t>9л</t>
  </si>
  <si>
    <t>9м</t>
  </si>
  <si>
    <t>ВПР -Всероссийская проверочная работа, ИС - итоговое собеседование, сочинение, НСИКО - национальные сопоставительные исследования качества образования</t>
  </si>
  <si>
    <t>ИС</t>
  </si>
  <si>
    <t>ОГЭ</t>
  </si>
  <si>
    <t>РТ</t>
  </si>
  <si>
    <t>РСИ - региональное сопоставительное исследование, РТ - репетиционное тестирование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</si>
</sst>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" fillId="0" borderId="9" xfId="0" applyFont="1" applyBorder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2" fillId="7" borderId="5" xfId="0" applyNumberFormat="1" applyFont="1" applyFill="1" applyBorder="1" applyAlignment="1">
      <alignment horizontal="center" vertical="center" wrapText="1"/>
    </xf>
    <xf numFmtId="49" fontId="2" fillId="7" borderId="6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center" vertical="center" wrapText="1"/>
    </xf>
    <xf numFmtId="49" fontId="2" fillId="7" borderId="13" xfId="0" applyNumberFormat="1" applyFont="1" applyFill="1" applyBorder="1" applyAlignment="1">
      <alignment horizontal="center" vertical="center" wrapText="1"/>
    </xf>
    <xf numFmtId="49" fontId="2" fillId="7" borderId="11" xfId="0" applyNumberFormat="1" applyFont="1" applyFill="1" applyBorder="1" applyAlignment="1">
      <alignment horizontal="center" vertical="center" wrapText="1"/>
    </xf>
    <xf numFmtId="49" fontId="2" fillId="7" borderId="1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2" fillId="0" borderId="5" xfId="0" applyNumberFormat="1" applyFont="1" applyBorder="1" applyAlignment="1">
      <alignment horizontal="lef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49" fontId="22" fillId="0" borderId="6" xfId="0" applyNumberFormat="1" applyFont="1" applyBorder="1" applyAlignment="1">
      <alignment horizontal="left" vertical="center" wrapText="1"/>
    </xf>
    <xf numFmtId="49" fontId="22" fillId="0" borderId="12" xfId="0" applyNumberFormat="1" applyFont="1" applyBorder="1" applyAlignment="1">
      <alignment horizontal="left" vertical="center" wrapText="1"/>
    </xf>
    <xf numFmtId="49" fontId="22" fillId="0" borderId="0" xfId="0" applyNumberFormat="1" applyFont="1" applyBorder="1" applyAlignment="1">
      <alignment horizontal="left" vertical="center" wrapText="1"/>
    </xf>
    <xf numFmtId="49" fontId="22" fillId="0" borderId="13" xfId="0" applyNumberFormat="1" applyFont="1" applyBorder="1" applyAlignment="1">
      <alignment horizontal="left" vertical="center" wrapText="1"/>
    </xf>
    <xf numFmtId="49" fontId="22" fillId="0" borderId="11" xfId="0" applyNumberFormat="1" applyFont="1" applyBorder="1" applyAlignment="1">
      <alignment horizontal="left" vertical="center" wrapText="1"/>
    </xf>
    <xf numFmtId="49" fontId="22" fillId="0" borderId="15" xfId="0" applyNumberFormat="1" applyFont="1" applyBorder="1" applyAlignment="1">
      <alignment horizontal="left" vertical="center" wrapText="1"/>
    </xf>
    <xf numFmtId="49" fontId="22" fillId="0" borderId="14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25" workbookViewId="0">
      <selection activeCell="A21" sqref="A21"/>
    </sheetView>
  </sheetViews>
  <sheetFormatPr defaultRowHeight="14.4" x14ac:dyDescent="0.3"/>
  <cols>
    <col min="1" max="1" width="123.44140625" customWidth="1"/>
  </cols>
  <sheetData>
    <row r="1" spans="1:1" ht="20.399999999999999" x14ac:dyDescent="0.3">
      <c r="A1" s="11" t="s">
        <v>52</v>
      </c>
    </row>
    <row r="2" spans="1:1" ht="18" x14ac:dyDescent="0.3">
      <c r="A2" s="12"/>
    </row>
    <row r="3" spans="1:1" ht="138.75" customHeight="1" x14ac:dyDescent="0.3">
      <c r="A3" s="13" t="s">
        <v>134</v>
      </c>
    </row>
    <row r="4" spans="1:1" ht="234" x14ac:dyDescent="0.3">
      <c r="A4" s="18" t="s">
        <v>127</v>
      </c>
    </row>
    <row r="5" spans="1:1" ht="31.5" customHeight="1" x14ac:dyDescent="0.3">
      <c r="A5" s="13" t="s">
        <v>43</v>
      </c>
    </row>
    <row r="6" spans="1:1" ht="28.5" customHeight="1" x14ac:dyDescent="0.3">
      <c r="A6" s="14" t="s">
        <v>44</v>
      </c>
    </row>
    <row r="7" spans="1:1" ht="19.5" customHeight="1" x14ac:dyDescent="0.3">
      <c r="A7" s="14" t="s">
        <v>45</v>
      </c>
    </row>
    <row r="8" spans="1:1" s="16" customFormat="1" ht="26.25" customHeight="1" x14ac:dyDescent="0.3">
      <c r="A8" s="15" t="s">
        <v>92</v>
      </c>
    </row>
    <row r="9" spans="1:1" s="16" customFormat="1" ht="25.5" customHeight="1" x14ac:dyDescent="0.3">
      <c r="A9" s="15" t="s">
        <v>46</v>
      </c>
    </row>
    <row r="10" spans="1:1" s="16" customFormat="1" ht="39" customHeight="1" x14ac:dyDescent="0.3">
      <c r="A10" s="19" t="s">
        <v>60</v>
      </c>
    </row>
    <row r="11" spans="1:1" s="16" customFormat="1" ht="36.75" customHeight="1" x14ac:dyDescent="0.3">
      <c r="A11" s="19" t="s">
        <v>93</v>
      </c>
    </row>
    <row r="12" spans="1:1" s="16" customFormat="1" ht="18" x14ac:dyDescent="0.3">
      <c r="A12" s="15" t="s">
        <v>130</v>
      </c>
    </row>
    <row r="13" spans="1:1" s="16" customFormat="1" ht="18" x14ac:dyDescent="0.3">
      <c r="A13" s="17" t="s">
        <v>47</v>
      </c>
    </row>
    <row r="14" spans="1:1" s="16" customFormat="1" ht="18" x14ac:dyDescent="0.3">
      <c r="A14" s="19" t="s">
        <v>73</v>
      </c>
    </row>
    <row r="15" spans="1:1" s="16" customFormat="1" ht="18" x14ac:dyDescent="0.3">
      <c r="A15" s="15" t="s">
        <v>48</v>
      </c>
    </row>
    <row r="16" spans="1:1" s="16" customFormat="1" ht="18" x14ac:dyDescent="0.3">
      <c r="A16" s="19" t="s">
        <v>66</v>
      </c>
    </row>
    <row r="17" spans="1:1" s="16" customFormat="1" ht="18" x14ac:dyDescent="0.3">
      <c r="A17" s="15" t="s">
        <v>49</v>
      </c>
    </row>
    <row r="18" spans="1:1" s="16" customFormat="1" ht="36" x14ac:dyDescent="0.3">
      <c r="A18" s="19" t="s">
        <v>125</v>
      </c>
    </row>
    <row r="19" spans="1:1" s="16" customFormat="1" ht="18" x14ac:dyDescent="0.3">
      <c r="A19" s="17" t="s">
        <v>50</v>
      </c>
    </row>
    <row r="20" spans="1:1" s="16" customFormat="1" ht="36" x14ac:dyDescent="0.3">
      <c r="A20" s="19" t="s">
        <v>74</v>
      </c>
    </row>
    <row r="21" spans="1:1" s="16" customFormat="1" ht="36" x14ac:dyDescent="0.3">
      <c r="A21" s="15" t="s">
        <v>136</v>
      </c>
    </row>
    <row r="22" spans="1:1" s="16" customFormat="1" ht="17.399999999999999" x14ac:dyDescent="0.3">
      <c r="A22" s="15"/>
    </row>
    <row r="23" spans="1:1" s="16" customFormat="1" ht="144" x14ac:dyDescent="0.3">
      <c r="A23" s="17" t="s">
        <v>135</v>
      </c>
    </row>
    <row r="24" spans="1:1" s="16" customFormat="1" ht="36" x14ac:dyDescent="0.3">
      <c r="A24" s="30" t="s">
        <v>76</v>
      </c>
    </row>
    <row r="25" spans="1:1" s="16" customFormat="1" ht="72" x14ac:dyDescent="0.3">
      <c r="A25" s="17" t="s">
        <v>51</v>
      </c>
    </row>
    <row r="26" spans="1:1" s="16" customFormat="1" ht="90" x14ac:dyDescent="0.3">
      <c r="A26" s="17" t="s">
        <v>59</v>
      </c>
    </row>
    <row r="27" spans="1:1" s="16" customFormat="1" ht="72" x14ac:dyDescent="0.3">
      <c r="A27" s="30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994"/>
  <sheetViews>
    <sheetView tabSelected="1" topLeftCell="A974" zoomScale="85" zoomScaleNormal="85" zoomScaleSheetLayoutView="110" workbookViewId="0">
      <selection activeCell="R873" sqref="R873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5" width="9.44140625" style="1" customWidth="1"/>
    <col min="6" max="6" width="4.33203125" style="1" customWidth="1"/>
    <col min="7" max="7" width="3.33203125" style="1" customWidth="1"/>
    <col min="8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7" s="65" customFormat="1" ht="63" customHeight="1" x14ac:dyDescent="0.3">
      <c r="A1" s="28" t="s">
        <v>179</v>
      </c>
      <c r="B1" s="28"/>
      <c r="C1" s="28"/>
      <c r="D1" s="28"/>
      <c r="E1" s="28" t="s">
        <v>180</v>
      </c>
      <c r="F1" s="28"/>
      <c r="G1" s="28"/>
      <c r="H1" s="28"/>
      <c r="L1" s="72" t="s">
        <v>39</v>
      </c>
      <c r="AC1" s="66"/>
      <c r="AD1" s="66"/>
      <c r="AL1" s="66"/>
      <c r="AM1" s="66"/>
      <c r="AN1" s="66"/>
      <c r="AO1" s="66"/>
      <c r="AP1" s="66"/>
      <c r="AQ1" s="66"/>
      <c r="AR1" s="66"/>
      <c r="AS1" s="66"/>
    </row>
    <row r="2" spans="1:47" ht="21.75" customHeight="1" x14ac:dyDescent="0.45">
      <c r="A2" s="29" t="s">
        <v>56</v>
      </c>
      <c r="B2" s="27" t="s">
        <v>68</v>
      </c>
      <c r="C2" s="73"/>
      <c r="D2" s="69"/>
      <c r="F2" s="28"/>
      <c r="G2" s="71" t="s">
        <v>128</v>
      </c>
      <c r="H2" s="28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L2" s="47"/>
      <c r="AM2" s="47"/>
      <c r="AN2" s="47"/>
      <c r="AO2" s="51"/>
      <c r="AP2" s="51"/>
      <c r="AQ2" s="51"/>
      <c r="AR2" s="51"/>
      <c r="AS2" s="51"/>
    </row>
    <row r="3" spans="1:47" ht="40.5" customHeight="1" x14ac:dyDescent="0.3">
      <c r="A3" s="29" t="s">
        <v>69</v>
      </c>
      <c r="B3" s="43" t="s">
        <v>137</v>
      </c>
      <c r="D3" s="69"/>
      <c r="E3" s="31"/>
      <c r="F3" s="31"/>
      <c r="G3" s="141" t="s">
        <v>126</v>
      </c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3"/>
      <c r="X3" s="144" t="s">
        <v>65</v>
      </c>
      <c r="Y3" s="145"/>
      <c r="Z3" s="145"/>
      <c r="AA3" s="145"/>
      <c r="AB3" s="146"/>
      <c r="AC3" s="118" t="s">
        <v>95</v>
      </c>
      <c r="AD3" s="119"/>
      <c r="AE3" s="119"/>
      <c r="AF3" s="119"/>
      <c r="AG3" s="119"/>
      <c r="AH3" s="119"/>
      <c r="AI3" s="119"/>
      <c r="AJ3" s="119"/>
      <c r="AK3" s="119"/>
      <c r="AL3" s="119"/>
      <c r="AM3" s="120"/>
      <c r="AN3" s="152" t="s">
        <v>96</v>
      </c>
      <c r="AO3" s="153"/>
      <c r="AP3" s="48" t="s">
        <v>97</v>
      </c>
      <c r="AQ3" s="48"/>
      <c r="AR3" s="52"/>
      <c r="AU3" s="50"/>
    </row>
    <row r="4" spans="1:47" ht="22.5" customHeight="1" x14ac:dyDescent="0.25">
      <c r="B4" s="130" t="s">
        <v>70</v>
      </c>
      <c r="C4" s="130"/>
      <c r="F4" s="32"/>
      <c r="G4" s="70" t="s">
        <v>99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147" t="s">
        <v>131</v>
      </c>
      <c r="Y4" s="148"/>
      <c r="Z4" s="148"/>
      <c r="AA4" s="148"/>
      <c r="AB4" s="149"/>
      <c r="AC4" s="121"/>
      <c r="AD4" s="158"/>
      <c r="AE4" s="158"/>
      <c r="AF4" s="158"/>
      <c r="AG4" s="158"/>
      <c r="AH4" s="158"/>
      <c r="AI4" s="158"/>
      <c r="AJ4" s="158"/>
      <c r="AK4" s="158"/>
      <c r="AL4" s="158"/>
      <c r="AM4" s="122"/>
      <c r="AN4" s="154"/>
      <c r="AO4" s="155"/>
      <c r="AP4" s="160" t="s">
        <v>98</v>
      </c>
      <c r="AQ4" s="161"/>
      <c r="AU4" s="50"/>
    </row>
    <row r="5" spans="1:47" ht="42.75" customHeight="1" x14ac:dyDescent="0.25">
      <c r="A5" s="57" t="s">
        <v>71</v>
      </c>
      <c r="B5" s="27" t="s">
        <v>181</v>
      </c>
      <c r="C5" s="35" t="s">
        <v>57</v>
      </c>
      <c r="D5" s="3"/>
      <c r="F5" s="32"/>
      <c r="G5" s="162" t="s">
        <v>100</v>
      </c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4"/>
      <c r="X5" s="159"/>
      <c r="Y5" s="150"/>
      <c r="Z5" s="150"/>
      <c r="AA5" s="150"/>
      <c r="AB5" s="151"/>
      <c r="AC5" s="123"/>
      <c r="AD5" s="124"/>
      <c r="AE5" s="124"/>
      <c r="AF5" s="124"/>
      <c r="AG5" s="124"/>
      <c r="AH5" s="124"/>
      <c r="AI5" s="124"/>
      <c r="AJ5" s="124"/>
      <c r="AK5" s="124"/>
      <c r="AL5" s="124"/>
      <c r="AM5" s="125"/>
      <c r="AN5" s="156"/>
      <c r="AO5" s="157"/>
      <c r="AP5" s="107" t="s">
        <v>69</v>
      </c>
      <c r="AQ5" s="108"/>
      <c r="AU5" s="50"/>
    </row>
    <row r="6" spans="1:47" ht="35.25" customHeight="1" x14ac:dyDescent="0.25">
      <c r="A6" s="58" t="s">
        <v>72</v>
      </c>
      <c r="B6" s="79">
        <v>45897</v>
      </c>
      <c r="C6" s="35" t="s">
        <v>58</v>
      </c>
      <c r="D6" s="34"/>
      <c r="E6" s="33"/>
      <c r="F6" s="32"/>
      <c r="G6" s="165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7"/>
      <c r="X6" s="109" t="s">
        <v>132</v>
      </c>
      <c r="Y6" s="110"/>
      <c r="Z6" s="110"/>
      <c r="AA6" s="110"/>
      <c r="AB6" s="110"/>
      <c r="AC6" s="60" t="s">
        <v>133</v>
      </c>
      <c r="AD6" s="53"/>
      <c r="AE6" s="53"/>
      <c r="AF6" s="53"/>
      <c r="AG6" s="53"/>
      <c r="AH6" s="47"/>
    </row>
    <row r="7" spans="1:47" ht="26.25" customHeight="1" x14ac:dyDescent="0.25">
      <c r="A7" s="126" t="s">
        <v>129</v>
      </c>
      <c r="B7" s="126"/>
      <c r="C7" s="127" t="s">
        <v>182</v>
      </c>
      <c r="D7" s="127"/>
      <c r="F7" s="32"/>
      <c r="G7" s="168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70"/>
      <c r="Y7" s="2"/>
      <c r="AB7" s="2"/>
      <c r="AC7" s="62" t="s">
        <v>218</v>
      </c>
      <c r="AP7" s="46"/>
      <c r="AQ7" s="46"/>
      <c r="AR7" s="46"/>
    </row>
    <row r="8" spans="1:47" ht="22.5" customHeight="1" x14ac:dyDescent="0.3">
      <c r="A8" s="63"/>
      <c r="B8" s="63"/>
      <c r="C8" s="63"/>
      <c r="D8" s="64"/>
      <c r="E8" s="64"/>
      <c r="F8" s="64"/>
      <c r="G8" s="64"/>
      <c r="H8" s="64"/>
      <c r="I8" s="63"/>
      <c r="X8" s="63"/>
      <c r="Z8" s="45"/>
      <c r="AA8" s="45"/>
      <c r="AB8" s="45"/>
      <c r="AC8" s="59" t="s">
        <v>214</v>
      </c>
      <c r="AD8" s="46"/>
      <c r="AE8" s="46"/>
      <c r="AF8" s="46"/>
      <c r="AG8" s="46"/>
      <c r="AH8" s="46"/>
      <c r="AI8" s="46"/>
      <c r="AJ8" s="46"/>
      <c r="AK8" s="47"/>
      <c r="AL8" s="61"/>
      <c r="AM8" s="46"/>
      <c r="AN8" s="46"/>
      <c r="AO8" s="46"/>
      <c r="AP8" s="46"/>
      <c r="AQ8" s="46"/>
      <c r="AR8" s="46"/>
      <c r="AS8" s="47"/>
    </row>
    <row r="9" spans="1:47" s="2" customFormat="1" ht="120.75" customHeight="1" x14ac:dyDescent="0.25">
      <c r="A9" s="140" t="s">
        <v>15</v>
      </c>
      <c r="B9" s="140"/>
      <c r="C9" s="140"/>
      <c r="D9" s="140"/>
      <c r="E9" s="115" t="s">
        <v>40</v>
      </c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7"/>
      <c r="AQ9" s="112" t="s">
        <v>20</v>
      </c>
      <c r="AR9" s="111" t="s">
        <v>22</v>
      </c>
      <c r="AS9" s="131" t="s">
        <v>21</v>
      </c>
    </row>
    <row r="10" spans="1:47" s="2" customFormat="1" ht="21.75" customHeight="1" x14ac:dyDescent="0.25">
      <c r="A10" s="85" t="s">
        <v>0</v>
      </c>
      <c r="B10" s="87"/>
      <c r="C10" s="80" t="s">
        <v>64</v>
      </c>
      <c r="D10" s="23" t="s">
        <v>18</v>
      </c>
      <c r="E10" s="104" t="s">
        <v>1</v>
      </c>
      <c r="F10" s="105"/>
      <c r="G10" s="105"/>
      <c r="H10" s="106"/>
      <c r="I10" s="104" t="s">
        <v>2</v>
      </c>
      <c r="J10" s="105"/>
      <c r="K10" s="105"/>
      <c r="L10" s="106"/>
      <c r="M10" s="104" t="s">
        <v>3</v>
      </c>
      <c r="N10" s="105"/>
      <c r="O10" s="105"/>
      <c r="P10" s="106"/>
      <c r="Q10" s="104" t="s">
        <v>4</v>
      </c>
      <c r="R10" s="105"/>
      <c r="S10" s="105"/>
      <c r="T10" s="106"/>
      <c r="U10" s="104" t="s">
        <v>5</v>
      </c>
      <c r="V10" s="105"/>
      <c r="W10" s="106"/>
      <c r="X10" s="104" t="s">
        <v>6</v>
      </c>
      <c r="Y10" s="105"/>
      <c r="Z10" s="105"/>
      <c r="AA10" s="106"/>
      <c r="AB10" s="104" t="s">
        <v>7</v>
      </c>
      <c r="AC10" s="105"/>
      <c r="AD10" s="106"/>
      <c r="AE10" s="104" t="s">
        <v>8</v>
      </c>
      <c r="AF10" s="105"/>
      <c r="AG10" s="105"/>
      <c r="AH10" s="105"/>
      <c r="AI10" s="106"/>
      <c r="AJ10" s="104" t="s">
        <v>9</v>
      </c>
      <c r="AK10" s="105"/>
      <c r="AL10" s="106"/>
      <c r="AM10" s="104" t="s">
        <v>10</v>
      </c>
      <c r="AN10" s="105"/>
      <c r="AO10" s="105"/>
      <c r="AP10" s="106"/>
      <c r="AQ10" s="113"/>
      <c r="AR10" s="111"/>
      <c r="AS10" s="131"/>
    </row>
    <row r="11" spans="1:47" s="6" customFormat="1" ht="11.25" customHeight="1" x14ac:dyDescent="0.2">
      <c r="A11" s="88"/>
      <c r="B11" s="90"/>
      <c r="C11" s="84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4"/>
      <c r="AR11" s="111"/>
      <c r="AS11" s="131"/>
    </row>
    <row r="12" spans="1:47" s="6" customFormat="1" ht="11.25" customHeight="1" x14ac:dyDescent="0.25">
      <c r="A12" s="94" t="s">
        <v>94</v>
      </c>
      <c r="B12" s="80" t="s">
        <v>13</v>
      </c>
      <c r="C12" s="36" t="s">
        <v>61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7">
        <f>COUNTA(E12:AP12)</f>
        <v>0</v>
      </c>
      <c r="AR12" s="3">
        <f>33*5</f>
        <v>165</v>
      </c>
      <c r="AS12" s="38">
        <f>AQ12/AR12</f>
        <v>0</v>
      </c>
    </row>
    <row r="13" spans="1:47" ht="12.75" customHeight="1" x14ac:dyDescent="0.25">
      <c r="A13" s="95"/>
      <c r="B13" s="81"/>
      <c r="C13" s="36" t="s">
        <v>62</v>
      </c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7">
        <f>COUNTA(E13:AP13)</f>
        <v>0</v>
      </c>
      <c r="AR13" s="3">
        <f>33*5</f>
        <v>165</v>
      </c>
      <c r="AS13" s="38">
        <f t="shared" ref="AS13:AS35" si="0">AQ13/AR13</f>
        <v>0</v>
      </c>
    </row>
    <row r="14" spans="1:47" ht="12.75" customHeight="1" x14ac:dyDescent="0.25">
      <c r="A14" s="95"/>
      <c r="B14" s="84"/>
      <c r="C14" s="36" t="s">
        <v>63</v>
      </c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7">
        <f t="shared" ref="AQ14:AQ16" si="1">COUNTA(E14:AP14)</f>
        <v>0</v>
      </c>
      <c r="AR14" s="3">
        <f>33*5</f>
        <v>165</v>
      </c>
      <c r="AS14" s="38">
        <f t="shared" si="0"/>
        <v>0</v>
      </c>
    </row>
    <row r="15" spans="1:47" ht="12.75" customHeight="1" x14ac:dyDescent="0.25">
      <c r="A15" s="95"/>
      <c r="B15" s="80" t="s">
        <v>11</v>
      </c>
      <c r="C15" s="36" t="s">
        <v>61</v>
      </c>
      <c r="D15" s="2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7">
        <f t="shared" si="1"/>
        <v>0</v>
      </c>
      <c r="AR15" s="3">
        <f t="shared" ref="AR15:AR20" si="2">33*4</f>
        <v>132</v>
      </c>
      <c r="AS15" s="38">
        <f t="shared" si="0"/>
        <v>0</v>
      </c>
    </row>
    <row r="16" spans="1:47" ht="12.75" customHeight="1" x14ac:dyDescent="0.25">
      <c r="A16" s="95"/>
      <c r="B16" s="81"/>
      <c r="C16" s="36" t="s">
        <v>62</v>
      </c>
      <c r="D16" s="2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7">
        <f t="shared" si="1"/>
        <v>0</v>
      </c>
      <c r="AR16" s="3">
        <f t="shared" si="2"/>
        <v>132</v>
      </c>
      <c r="AS16" s="38">
        <f t="shared" si="0"/>
        <v>0</v>
      </c>
    </row>
    <row r="17" spans="1:45" ht="12.75" customHeight="1" x14ac:dyDescent="0.25">
      <c r="A17" s="95"/>
      <c r="B17" s="84"/>
      <c r="C17" s="36" t="s">
        <v>63</v>
      </c>
      <c r="D17" s="2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7">
        <f>COUNTA(E17:AP17)</f>
        <v>0</v>
      </c>
      <c r="AR17" s="3">
        <f t="shared" si="2"/>
        <v>132</v>
      </c>
      <c r="AS17" s="38">
        <f t="shared" si="0"/>
        <v>0</v>
      </c>
    </row>
    <row r="18" spans="1:45" ht="12.75" customHeight="1" x14ac:dyDescent="0.25">
      <c r="A18" s="95"/>
      <c r="B18" s="80" t="s">
        <v>16</v>
      </c>
      <c r="C18" s="36" t="s">
        <v>61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7">
        <f>COUNTA(E18:AP18)</f>
        <v>0</v>
      </c>
      <c r="AR18" s="3">
        <f t="shared" si="2"/>
        <v>132</v>
      </c>
      <c r="AS18" s="38">
        <f t="shared" si="0"/>
        <v>0</v>
      </c>
    </row>
    <row r="19" spans="1:45" ht="12.75" customHeight="1" x14ac:dyDescent="0.25">
      <c r="A19" s="95"/>
      <c r="B19" s="81"/>
      <c r="C19" s="36" t="s">
        <v>62</v>
      </c>
      <c r="D19" s="2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7">
        <f t="shared" ref="AQ19:AQ35" si="3">COUNTA(E19:AP19)</f>
        <v>0</v>
      </c>
      <c r="AR19" s="3">
        <f t="shared" si="2"/>
        <v>132</v>
      </c>
      <c r="AS19" s="38">
        <f t="shared" si="0"/>
        <v>0</v>
      </c>
    </row>
    <row r="20" spans="1:45" ht="12.75" customHeight="1" x14ac:dyDescent="0.25">
      <c r="A20" s="95"/>
      <c r="B20" s="84"/>
      <c r="C20" s="36" t="s">
        <v>63</v>
      </c>
      <c r="D20" s="2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7">
        <f t="shared" si="3"/>
        <v>0</v>
      </c>
      <c r="AR20" s="3">
        <f t="shared" si="2"/>
        <v>132</v>
      </c>
      <c r="AS20" s="38">
        <f t="shared" si="0"/>
        <v>0</v>
      </c>
    </row>
    <row r="21" spans="1:45" ht="12.75" customHeight="1" x14ac:dyDescent="0.25">
      <c r="A21" s="95"/>
      <c r="B21" s="80" t="s">
        <v>17</v>
      </c>
      <c r="C21" s="36" t="s">
        <v>61</v>
      </c>
      <c r="D21" s="2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37">
        <f t="shared" si="3"/>
        <v>0</v>
      </c>
      <c r="AR21" s="3">
        <f t="shared" ref="AR21:AR23" si="4">33*2</f>
        <v>66</v>
      </c>
      <c r="AS21" s="38">
        <f t="shared" si="0"/>
        <v>0</v>
      </c>
    </row>
    <row r="22" spans="1:45" ht="12.75" customHeight="1" x14ac:dyDescent="0.25">
      <c r="A22" s="95"/>
      <c r="B22" s="81"/>
      <c r="C22" s="36" t="s">
        <v>62</v>
      </c>
      <c r="D22" s="2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37">
        <f t="shared" si="3"/>
        <v>0</v>
      </c>
      <c r="AR22" s="3">
        <f t="shared" si="4"/>
        <v>66</v>
      </c>
      <c r="AS22" s="38">
        <f t="shared" si="0"/>
        <v>0</v>
      </c>
    </row>
    <row r="23" spans="1:45" ht="12.75" customHeight="1" x14ac:dyDescent="0.25">
      <c r="A23" s="95"/>
      <c r="B23" s="84"/>
      <c r="C23" s="36" t="s">
        <v>63</v>
      </c>
      <c r="D23" s="2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37">
        <f t="shared" si="3"/>
        <v>0</v>
      </c>
      <c r="AR23" s="3">
        <f t="shared" si="4"/>
        <v>66</v>
      </c>
      <c r="AS23" s="38">
        <f t="shared" si="0"/>
        <v>0</v>
      </c>
    </row>
    <row r="24" spans="1:45" ht="12.75" customHeight="1" x14ac:dyDescent="0.25">
      <c r="A24" s="95"/>
      <c r="B24" s="80" t="s">
        <v>53</v>
      </c>
      <c r="C24" s="36" t="s">
        <v>61</v>
      </c>
      <c r="D24" s="2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37">
        <f t="shared" si="3"/>
        <v>0</v>
      </c>
      <c r="AR24" s="3">
        <f>33*1</f>
        <v>33</v>
      </c>
      <c r="AS24" s="38">
        <f t="shared" si="0"/>
        <v>0</v>
      </c>
    </row>
    <row r="25" spans="1:45" ht="12.75" customHeight="1" x14ac:dyDescent="0.25">
      <c r="A25" s="95"/>
      <c r="B25" s="81"/>
      <c r="C25" s="36" t="s">
        <v>62</v>
      </c>
      <c r="D25" s="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7">
        <f t="shared" si="3"/>
        <v>0</v>
      </c>
      <c r="AR25" s="3">
        <f t="shared" ref="AR25:AR32" si="5">33*1</f>
        <v>33</v>
      </c>
      <c r="AS25" s="38">
        <f t="shared" si="0"/>
        <v>0</v>
      </c>
    </row>
    <row r="26" spans="1:45" ht="12.75" customHeight="1" x14ac:dyDescent="0.25">
      <c r="A26" s="95"/>
      <c r="B26" s="84"/>
      <c r="C26" s="36" t="s">
        <v>63</v>
      </c>
      <c r="D26" s="2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37">
        <f t="shared" si="3"/>
        <v>0</v>
      </c>
      <c r="AR26" s="3">
        <f t="shared" si="5"/>
        <v>33</v>
      </c>
      <c r="AS26" s="38">
        <f t="shared" si="0"/>
        <v>0</v>
      </c>
    </row>
    <row r="27" spans="1:45" ht="12.75" customHeight="1" x14ac:dyDescent="0.25">
      <c r="A27" s="95"/>
      <c r="B27" s="80" t="s">
        <v>54</v>
      </c>
      <c r="C27" s="36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7"/>
      <c r="AN27" s="7"/>
      <c r="AO27" s="7"/>
      <c r="AP27" s="7"/>
      <c r="AQ27" s="37">
        <f t="shared" si="3"/>
        <v>0</v>
      </c>
      <c r="AR27" s="3">
        <f t="shared" si="5"/>
        <v>33</v>
      </c>
      <c r="AS27" s="38">
        <f t="shared" si="0"/>
        <v>0</v>
      </c>
    </row>
    <row r="28" spans="1:45" ht="12.75" customHeight="1" x14ac:dyDescent="0.25">
      <c r="A28" s="95"/>
      <c r="B28" s="81"/>
      <c r="C28" s="36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7"/>
      <c r="AN28" s="7"/>
      <c r="AO28" s="7"/>
      <c r="AP28" s="7"/>
      <c r="AQ28" s="37">
        <f t="shared" si="3"/>
        <v>0</v>
      </c>
      <c r="AR28" s="3">
        <f t="shared" si="5"/>
        <v>33</v>
      </c>
      <c r="AS28" s="38">
        <f t="shared" si="0"/>
        <v>0</v>
      </c>
    </row>
    <row r="29" spans="1:45" ht="12.75" customHeight="1" x14ac:dyDescent="0.25">
      <c r="A29" s="95"/>
      <c r="B29" s="84"/>
      <c r="C29" s="36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7"/>
      <c r="AN29" s="7"/>
      <c r="AO29" s="7"/>
      <c r="AP29" s="7"/>
      <c r="AQ29" s="37">
        <f t="shared" si="3"/>
        <v>0</v>
      </c>
      <c r="AR29" s="3">
        <f t="shared" si="5"/>
        <v>33</v>
      </c>
      <c r="AS29" s="38">
        <f t="shared" si="0"/>
        <v>0</v>
      </c>
    </row>
    <row r="30" spans="1:45" ht="12.75" customHeight="1" x14ac:dyDescent="0.25">
      <c r="A30" s="95"/>
      <c r="B30" s="80" t="s">
        <v>55</v>
      </c>
      <c r="C30" s="36" t="s">
        <v>61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7"/>
      <c r="AN30" s="7"/>
      <c r="AO30" s="7"/>
      <c r="AP30" s="7"/>
      <c r="AQ30" s="37">
        <f t="shared" si="3"/>
        <v>0</v>
      </c>
      <c r="AR30" s="3">
        <f t="shared" si="5"/>
        <v>33</v>
      </c>
      <c r="AS30" s="38">
        <f t="shared" si="0"/>
        <v>0</v>
      </c>
    </row>
    <row r="31" spans="1:45" ht="12.75" customHeight="1" x14ac:dyDescent="0.25">
      <c r="A31" s="95"/>
      <c r="B31" s="81"/>
      <c r="C31" s="36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7"/>
      <c r="AN31" s="7"/>
      <c r="AO31" s="7"/>
      <c r="AP31" s="7"/>
      <c r="AQ31" s="37">
        <f t="shared" si="3"/>
        <v>0</v>
      </c>
      <c r="AR31" s="3">
        <f t="shared" si="5"/>
        <v>33</v>
      </c>
      <c r="AS31" s="38">
        <f t="shared" si="0"/>
        <v>0</v>
      </c>
    </row>
    <row r="32" spans="1:45" ht="12.75" customHeight="1" x14ac:dyDescent="0.25">
      <c r="A32" s="95"/>
      <c r="B32" s="84"/>
      <c r="C32" s="36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7"/>
      <c r="AN32" s="7"/>
      <c r="AO32" s="7"/>
      <c r="AP32" s="7"/>
      <c r="AQ32" s="37">
        <f t="shared" si="3"/>
        <v>0</v>
      </c>
      <c r="AR32" s="3">
        <f t="shared" si="5"/>
        <v>33</v>
      </c>
      <c r="AS32" s="38">
        <f t="shared" si="0"/>
        <v>0</v>
      </c>
    </row>
    <row r="33" spans="1:45" ht="12.75" customHeight="1" x14ac:dyDescent="0.25">
      <c r="A33" s="95"/>
      <c r="B33" s="83" t="s">
        <v>75</v>
      </c>
      <c r="C33" s="36" t="s">
        <v>61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7"/>
      <c r="AN33" s="7"/>
      <c r="AO33" s="7"/>
      <c r="AP33" s="7"/>
      <c r="AQ33" s="37">
        <f t="shared" si="3"/>
        <v>0</v>
      </c>
      <c r="AR33" s="3">
        <f>33*3</f>
        <v>99</v>
      </c>
      <c r="AS33" s="38">
        <f t="shared" si="0"/>
        <v>0</v>
      </c>
    </row>
    <row r="34" spans="1:45" ht="12.75" customHeight="1" x14ac:dyDescent="0.25">
      <c r="A34" s="95"/>
      <c r="B34" s="83"/>
      <c r="C34" s="36" t="s">
        <v>62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7"/>
      <c r="AN34" s="7"/>
      <c r="AO34" s="7"/>
      <c r="AP34" s="7"/>
      <c r="AQ34" s="37">
        <f t="shared" si="3"/>
        <v>0</v>
      </c>
      <c r="AR34" s="3">
        <f t="shared" ref="AR34:AR35" si="6">33*3</f>
        <v>99</v>
      </c>
      <c r="AS34" s="38">
        <f t="shared" si="0"/>
        <v>0</v>
      </c>
    </row>
    <row r="35" spans="1:45" ht="12.75" customHeight="1" x14ac:dyDescent="0.25">
      <c r="A35" s="95"/>
      <c r="B35" s="83"/>
      <c r="C35" s="36" t="s">
        <v>63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7"/>
      <c r="AN35" s="7"/>
      <c r="AO35" s="7"/>
      <c r="AP35" s="7"/>
      <c r="AQ35" s="37">
        <f t="shared" si="3"/>
        <v>0</v>
      </c>
      <c r="AR35" s="3">
        <f t="shared" si="6"/>
        <v>99</v>
      </c>
      <c r="AS35" s="38">
        <f t="shared" si="0"/>
        <v>0</v>
      </c>
    </row>
    <row r="36" spans="1:45" ht="27" customHeight="1" x14ac:dyDescent="0.25">
      <c r="A36" s="128"/>
      <c r="B36" s="128"/>
      <c r="C36" s="128"/>
      <c r="D36" s="128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5"/>
      <c r="AN36" s="55"/>
      <c r="AO36" s="55"/>
      <c r="AP36" s="55"/>
      <c r="AQ36" s="55"/>
      <c r="AR36" s="55"/>
      <c r="AS36" s="55"/>
    </row>
    <row r="37" spans="1:45" s="2" customFormat="1" ht="111.75" customHeight="1" x14ac:dyDescent="0.25">
      <c r="A37" s="140" t="s">
        <v>14</v>
      </c>
      <c r="B37" s="140"/>
      <c r="C37" s="140"/>
      <c r="D37" s="140"/>
      <c r="E37" s="97" t="s">
        <v>40</v>
      </c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9"/>
      <c r="AQ37" s="111" t="s">
        <v>20</v>
      </c>
      <c r="AR37" s="111" t="s">
        <v>22</v>
      </c>
      <c r="AS37" s="131" t="s">
        <v>21</v>
      </c>
    </row>
    <row r="38" spans="1:45" s="2" customFormat="1" ht="21.75" customHeight="1" x14ac:dyDescent="0.25">
      <c r="A38" s="85" t="s">
        <v>0</v>
      </c>
      <c r="B38" s="87"/>
      <c r="C38" s="80" t="s">
        <v>64</v>
      </c>
      <c r="D38" s="23" t="s">
        <v>18</v>
      </c>
      <c r="E38" s="83" t="s">
        <v>1</v>
      </c>
      <c r="F38" s="83"/>
      <c r="G38" s="83"/>
      <c r="H38" s="83"/>
      <c r="I38" s="83" t="s">
        <v>2</v>
      </c>
      <c r="J38" s="83"/>
      <c r="K38" s="83"/>
      <c r="L38" s="83"/>
      <c r="M38" s="83" t="s">
        <v>3</v>
      </c>
      <c r="N38" s="83"/>
      <c r="O38" s="83"/>
      <c r="P38" s="83"/>
      <c r="Q38" s="83" t="s">
        <v>4</v>
      </c>
      <c r="R38" s="83"/>
      <c r="S38" s="83"/>
      <c r="T38" s="83"/>
      <c r="U38" s="83" t="s">
        <v>5</v>
      </c>
      <c r="V38" s="83"/>
      <c r="W38" s="83"/>
      <c r="X38" s="83" t="s">
        <v>6</v>
      </c>
      <c r="Y38" s="83"/>
      <c r="Z38" s="83"/>
      <c r="AA38" s="83"/>
      <c r="AB38" s="83" t="s">
        <v>7</v>
      </c>
      <c r="AC38" s="83"/>
      <c r="AD38" s="83"/>
      <c r="AE38" s="83" t="s">
        <v>8</v>
      </c>
      <c r="AF38" s="83"/>
      <c r="AG38" s="83"/>
      <c r="AH38" s="83"/>
      <c r="AI38" s="83"/>
      <c r="AJ38" s="83" t="s">
        <v>9</v>
      </c>
      <c r="AK38" s="83"/>
      <c r="AL38" s="83"/>
      <c r="AM38" s="83" t="s">
        <v>10</v>
      </c>
      <c r="AN38" s="83"/>
      <c r="AO38" s="83"/>
      <c r="AP38" s="83"/>
      <c r="AQ38" s="111"/>
      <c r="AR38" s="111"/>
      <c r="AS38" s="131"/>
    </row>
    <row r="39" spans="1:45" s="6" customFormat="1" ht="11.25" customHeight="1" x14ac:dyDescent="0.2">
      <c r="A39" s="88"/>
      <c r="B39" s="90"/>
      <c r="C39" s="84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11"/>
      <c r="AR39" s="111"/>
      <c r="AS39" s="131"/>
    </row>
    <row r="40" spans="1:45" ht="12.75" customHeight="1" x14ac:dyDescent="0.25">
      <c r="A40" s="94" t="s">
        <v>25</v>
      </c>
      <c r="B40" s="80" t="s">
        <v>13</v>
      </c>
      <c r="C40" s="36" t="s">
        <v>78</v>
      </c>
      <c r="D40" s="40"/>
      <c r="E40" s="26"/>
      <c r="F40" s="75" t="s">
        <v>154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26"/>
      <c r="R40" s="75" t="s">
        <v>155</v>
      </c>
      <c r="S40" s="26"/>
      <c r="T40" s="26"/>
      <c r="U40" s="26"/>
      <c r="V40" s="26"/>
      <c r="W40" s="26"/>
      <c r="X40" s="26"/>
      <c r="Y40" s="26"/>
      <c r="Z40" s="75" t="s">
        <v>154</v>
      </c>
      <c r="AA40" s="26"/>
      <c r="AB40" s="26"/>
      <c r="AC40" s="26"/>
      <c r="AD40" s="26"/>
      <c r="AE40" s="26"/>
      <c r="AF40" s="26"/>
      <c r="AG40" s="26"/>
      <c r="AH40" s="26"/>
      <c r="AI40" s="75" t="s">
        <v>155</v>
      </c>
      <c r="AJ40" s="26"/>
      <c r="AK40" s="26"/>
      <c r="AL40" s="26"/>
      <c r="AM40" s="3"/>
      <c r="AN40" s="3"/>
      <c r="AO40" s="3"/>
      <c r="AP40" s="3"/>
      <c r="AQ40" s="37">
        <f>COUNTA(E40:AP40)</f>
        <v>4</v>
      </c>
      <c r="AR40" s="3">
        <f>34*5</f>
        <v>170</v>
      </c>
      <c r="AS40" s="38">
        <f>AQ40/AR40</f>
        <v>2.3529411764705882E-2</v>
      </c>
    </row>
    <row r="41" spans="1:45" x14ac:dyDescent="0.25">
      <c r="A41" s="95"/>
      <c r="B41" s="81"/>
      <c r="C41" s="36" t="s">
        <v>79</v>
      </c>
      <c r="D41" s="40"/>
      <c r="E41" s="26"/>
      <c r="F41" s="75" t="s">
        <v>154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4"/>
      <c r="R41" s="75" t="s">
        <v>155</v>
      </c>
      <c r="S41" s="26"/>
      <c r="T41" s="26"/>
      <c r="U41" s="26"/>
      <c r="V41" s="26"/>
      <c r="W41" s="26"/>
      <c r="X41" s="26"/>
      <c r="Y41" s="26"/>
      <c r="Z41" s="75" t="s">
        <v>154</v>
      </c>
      <c r="AA41" s="26"/>
      <c r="AB41" s="26"/>
      <c r="AC41" s="26"/>
      <c r="AD41" s="26"/>
      <c r="AE41" s="26"/>
      <c r="AF41" s="26"/>
      <c r="AG41" s="26"/>
      <c r="AH41" s="26"/>
      <c r="AI41" s="75" t="s">
        <v>155</v>
      </c>
      <c r="AJ41" s="26"/>
      <c r="AK41" s="26"/>
      <c r="AL41" s="26"/>
      <c r="AM41" s="3"/>
      <c r="AN41" s="3"/>
      <c r="AO41" s="3"/>
      <c r="AP41" s="3"/>
      <c r="AQ41" s="37">
        <f>COUNTA(E41:AP41)</f>
        <v>4</v>
      </c>
      <c r="AR41" s="3">
        <f t="shared" ref="AR41:AR50" si="7">34*5</f>
        <v>170</v>
      </c>
      <c r="AS41" s="38">
        <f t="shared" ref="AS41:AS105" si="8">AQ41/AR41</f>
        <v>2.3529411764705882E-2</v>
      </c>
    </row>
    <row r="42" spans="1:45" x14ac:dyDescent="0.25">
      <c r="A42" s="95"/>
      <c r="B42" s="81"/>
      <c r="C42" s="36" t="s">
        <v>80</v>
      </c>
      <c r="D42" s="40"/>
      <c r="E42" s="26"/>
      <c r="F42" s="75" t="s">
        <v>154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26"/>
      <c r="R42" s="75" t="s">
        <v>155</v>
      </c>
      <c r="S42" s="4"/>
      <c r="T42" s="4"/>
      <c r="U42" s="26"/>
      <c r="V42" s="4"/>
      <c r="W42" s="4"/>
      <c r="X42" s="26"/>
      <c r="Y42" s="4"/>
      <c r="Z42" s="75" t="s">
        <v>154</v>
      </c>
      <c r="AA42" s="4"/>
      <c r="AB42" s="26"/>
      <c r="AC42" s="4"/>
      <c r="AD42" s="4"/>
      <c r="AE42" s="26"/>
      <c r="AF42" s="26"/>
      <c r="AG42" s="4"/>
      <c r="AH42" s="4"/>
      <c r="AI42" s="75" t="s">
        <v>155</v>
      </c>
      <c r="AJ42" s="26"/>
      <c r="AK42" s="4"/>
      <c r="AL42" s="4"/>
      <c r="AM42" s="3"/>
      <c r="AN42" s="3"/>
      <c r="AO42" s="3"/>
      <c r="AP42" s="3"/>
      <c r="AQ42" s="37">
        <f t="shared" ref="AQ42:AQ52" si="9">COUNTA(E42:AP42)</f>
        <v>4</v>
      </c>
      <c r="AR42" s="3">
        <f t="shared" si="7"/>
        <v>170</v>
      </c>
      <c r="AS42" s="38">
        <f t="shared" si="8"/>
        <v>2.3529411764705882E-2</v>
      </c>
    </row>
    <row r="43" spans="1:45" x14ac:dyDescent="0.25">
      <c r="A43" s="95"/>
      <c r="B43" s="81"/>
      <c r="C43" s="36" t="s">
        <v>138</v>
      </c>
      <c r="D43" s="40"/>
      <c r="E43" s="26"/>
      <c r="F43" s="75" t="s">
        <v>154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26"/>
      <c r="R43" s="75" t="s">
        <v>155</v>
      </c>
      <c r="S43" s="4"/>
      <c r="T43" s="4"/>
      <c r="U43" s="26"/>
      <c r="V43" s="4"/>
      <c r="W43" s="4"/>
      <c r="X43" s="26"/>
      <c r="Y43" s="4"/>
      <c r="Z43" s="75" t="s">
        <v>154</v>
      </c>
      <c r="AA43" s="4"/>
      <c r="AB43" s="26"/>
      <c r="AC43" s="4"/>
      <c r="AD43" s="4"/>
      <c r="AE43" s="26"/>
      <c r="AF43" s="26"/>
      <c r="AG43" s="4"/>
      <c r="AH43" s="4"/>
      <c r="AI43" s="75" t="s">
        <v>155</v>
      </c>
      <c r="AJ43" s="26"/>
      <c r="AK43" s="4"/>
      <c r="AL43" s="4"/>
      <c r="AM43" s="3"/>
      <c r="AN43" s="3"/>
      <c r="AO43" s="3"/>
      <c r="AP43" s="3"/>
      <c r="AQ43" s="37">
        <f t="shared" si="9"/>
        <v>4</v>
      </c>
      <c r="AR43" s="3">
        <f t="shared" si="7"/>
        <v>170</v>
      </c>
      <c r="AS43" s="38">
        <f t="shared" si="8"/>
        <v>2.3529411764705882E-2</v>
      </c>
    </row>
    <row r="44" spans="1:45" x14ac:dyDescent="0.25">
      <c r="A44" s="95"/>
      <c r="B44" s="81"/>
      <c r="C44" s="36" t="s">
        <v>140</v>
      </c>
      <c r="D44" s="40"/>
      <c r="E44" s="26"/>
      <c r="F44" s="75" t="s">
        <v>154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26"/>
      <c r="R44" s="75" t="s">
        <v>155</v>
      </c>
      <c r="S44" s="4"/>
      <c r="T44" s="4"/>
      <c r="U44" s="26"/>
      <c r="V44" s="4"/>
      <c r="W44" s="4"/>
      <c r="X44" s="26"/>
      <c r="Y44" s="4"/>
      <c r="Z44" s="75" t="s">
        <v>154</v>
      </c>
      <c r="AA44" s="4"/>
      <c r="AB44" s="26"/>
      <c r="AC44" s="4"/>
      <c r="AD44" s="4"/>
      <c r="AE44" s="26"/>
      <c r="AF44" s="26"/>
      <c r="AG44" s="4"/>
      <c r="AH44" s="4"/>
      <c r="AI44" s="75" t="s">
        <v>155</v>
      </c>
      <c r="AJ44" s="26"/>
      <c r="AK44" s="4"/>
      <c r="AL44" s="4"/>
      <c r="AM44" s="3"/>
      <c r="AN44" s="3"/>
      <c r="AO44" s="3"/>
      <c r="AP44" s="3"/>
      <c r="AQ44" s="37">
        <f t="shared" si="9"/>
        <v>4</v>
      </c>
      <c r="AR44" s="3">
        <f t="shared" si="7"/>
        <v>170</v>
      </c>
      <c r="AS44" s="38">
        <f t="shared" si="8"/>
        <v>2.3529411764705882E-2</v>
      </c>
    </row>
    <row r="45" spans="1:45" x14ac:dyDescent="0.25">
      <c r="A45" s="95"/>
      <c r="B45" s="81"/>
      <c r="C45" s="36" t="s">
        <v>139</v>
      </c>
      <c r="D45" s="40"/>
      <c r="E45" s="26"/>
      <c r="F45" s="75" t="s">
        <v>154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26"/>
      <c r="R45" s="75" t="s">
        <v>155</v>
      </c>
      <c r="S45" s="4"/>
      <c r="T45" s="4"/>
      <c r="U45" s="26"/>
      <c r="V45" s="4"/>
      <c r="W45" s="4"/>
      <c r="X45" s="26"/>
      <c r="Y45" s="4"/>
      <c r="Z45" s="75" t="s">
        <v>154</v>
      </c>
      <c r="AA45" s="4"/>
      <c r="AB45" s="26"/>
      <c r="AC45" s="4"/>
      <c r="AD45" s="4"/>
      <c r="AE45" s="26"/>
      <c r="AF45" s="26"/>
      <c r="AG45" s="4"/>
      <c r="AH45" s="4"/>
      <c r="AI45" s="75" t="s">
        <v>155</v>
      </c>
      <c r="AJ45" s="26"/>
      <c r="AK45" s="4"/>
      <c r="AL45" s="4"/>
      <c r="AM45" s="3"/>
      <c r="AN45" s="3"/>
      <c r="AO45" s="3"/>
      <c r="AP45" s="3"/>
      <c r="AQ45" s="37">
        <f t="shared" si="9"/>
        <v>4</v>
      </c>
      <c r="AR45" s="3">
        <f t="shared" si="7"/>
        <v>170</v>
      </c>
      <c r="AS45" s="38">
        <f t="shared" si="8"/>
        <v>2.3529411764705882E-2</v>
      </c>
    </row>
    <row r="46" spans="1:45" x14ac:dyDescent="0.25">
      <c r="A46" s="95"/>
      <c r="B46" s="81"/>
      <c r="C46" s="36" t="s">
        <v>141</v>
      </c>
      <c r="D46" s="40"/>
      <c r="E46" s="26"/>
      <c r="F46" s="75" t="s">
        <v>154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26"/>
      <c r="R46" s="75" t="s">
        <v>155</v>
      </c>
      <c r="S46" s="4"/>
      <c r="T46" s="4"/>
      <c r="U46" s="26"/>
      <c r="V46" s="4"/>
      <c r="W46" s="4"/>
      <c r="X46" s="26"/>
      <c r="Y46" s="4"/>
      <c r="Z46" s="75" t="s">
        <v>154</v>
      </c>
      <c r="AA46" s="4"/>
      <c r="AB46" s="26"/>
      <c r="AC46" s="4"/>
      <c r="AD46" s="4"/>
      <c r="AE46" s="26"/>
      <c r="AF46" s="26"/>
      <c r="AG46" s="4"/>
      <c r="AH46" s="4"/>
      <c r="AI46" s="75" t="s">
        <v>155</v>
      </c>
      <c r="AJ46" s="26"/>
      <c r="AK46" s="4"/>
      <c r="AL46" s="4"/>
      <c r="AM46" s="3"/>
      <c r="AN46" s="3"/>
      <c r="AO46" s="3"/>
      <c r="AP46" s="3"/>
      <c r="AQ46" s="37">
        <f t="shared" si="9"/>
        <v>4</v>
      </c>
      <c r="AR46" s="3">
        <f t="shared" si="7"/>
        <v>170</v>
      </c>
      <c r="AS46" s="38">
        <f t="shared" si="8"/>
        <v>2.3529411764705882E-2</v>
      </c>
    </row>
    <row r="47" spans="1:45" x14ac:dyDescent="0.25">
      <c r="A47" s="95"/>
      <c r="B47" s="81"/>
      <c r="C47" s="36" t="s">
        <v>142</v>
      </c>
      <c r="D47" s="40"/>
      <c r="E47" s="26"/>
      <c r="F47" s="75" t="s">
        <v>154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26"/>
      <c r="R47" s="75" t="s">
        <v>155</v>
      </c>
      <c r="S47" s="4"/>
      <c r="T47" s="4"/>
      <c r="U47" s="26"/>
      <c r="V47" s="4"/>
      <c r="W47" s="4"/>
      <c r="X47" s="26"/>
      <c r="Y47" s="4"/>
      <c r="Z47" s="75" t="s">
        <v>154</v>
      </c>
      <c r="AA47" s="4"/>
      <c r="AB47" s="26"/>
      <c r="AC47" s="4"/>
      <c r="AD47" s="4"/>
      <c r="AE47" s="26"/>
      <c r="AF47" s="26"/>
      <c r="AG47" s="4"/>
      <c r="AH47" s="4"/>
      <c r="AI47" s="75" t="s">
        <v>155</v>
      </c>
      <c r="AJ47" s="26"/>
      <c r="AK47" s="4"/>
      <c r="AL47" s="4"/>
      <c r="AM47" s="3"/>
      <c r="AN47" s="3"/>
      <c r="AO47" s="3"/>
      <c r="AP47" s="3"/>
      <c r="AQ47" s="37">
        <f t="shared" si="9"/>
        <v>4</v>
      </c>
      <c r="AR47" s="3">
        <f t="shared" si="7"/>
        <v>170</v>
      </c>
      <c r="AS47" s="38">
        <f t="shared" si="8"/>
        <v>2.3529411764705882E-2</v>
      </c>
    </row>
    <row r="48" spans="1:45" x14ac:dyDescent="0.25">
      <c r="A48" s="95"/>
      <c r="B48" s="81"/>
      <c r="C48" s="36" t="s">
        <v>143</v>
      </c>
      <c r="D48" s="40"/>
      <c r="E48" s="26"/>
      <c r="F48" s="75" t="s">
        <v>154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26"/>
      <c r="R48" s="75" t="s">
        <v>155</v>
      </c>
      <c r="S48" s="4"/>
      <c r="T48" s="4"/>
      <c r="U48" s="26"/>
      <c r="V48" s="4"/>
      <c r="W48" s="4"/>
      <c r="X48" s="26"/>
      <c r="Y48" s="4"/>
      <c r="Z48" s="75" t="s">
        <v>154</v>
      </c>
      <c r="AA48" s="4"/>
      <c r="AB48" s="26"/>
      <c r="AC48" s="4"/>
      <c r="AD48" s="4"/>
      <c r="AE48" s="26"/>
      <c r="AF48" s="26"/>
      <c r="AG48" s="4"/>
      <c r="AH48" s="4"/>
      <c r="AI48" s="75" t="s">
        <v>155</v>
      </c>
      <c r="AJ48" s="26"/>
      <c r="AK48" s="4"/>
      <c r="AL48" s="4"/>
      <c r="AM48" s="3"/>
      <c r="AN48" s="3"/>
      <c r="AO48" s="3"/>
      <c r="AP48" s="3"/>
      <c r="AQ48" s="37">
        <f t="shared" si="9"/>
        <v>4</v>
      </c>
      <c r="AR48" s="3">
        <f t="shared" si="7"/>
        <v>170</v>
      </c>
      <c r="AS48" s="38">
        <f t="shared" si="8"/>
        <v>2.3529411764705882E-2</v>
      </c>
    </row>
    <row r="49" spans="1:45" x14ac:dyDescent="0.25">
      <c r="A49" s="95"/>
      <c r="B49" s="81"/>
      <c r="C49" s="36" t="s">
        <v>144</v>
      </c>
      <c r="D49" s="40"/>
      <c r="E49" s="26"/>
      <c r="F49" s="75" t="s">
        <v>154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26"/>
      <c r="R49" s="75" t="s">
        <v>155</v>
      </c>
      <c r="S49" s="4"/>
      <c r="T49" s="4"/>
      <c r="U49" s="26"/>
      <c r="V49" s="4"/>
      <c r="W49" s="4"/>
      <c r="X49" s="26"/>
      <c r="Y49" s="4"/>
      <c r="Z49" s="75" t="s">
        <v>154</v>
      </c>
      <c r="AA49" s="4"/>
      <c r="AB49" s="26"/>
      <c r="AC49" s="4"/>
      <c r="AD49" s="4"/>
      <c r="AE49" s="26"/>
      <c r="AF49" s="26"/>
      <c r="AG49" s="4"/>
      <c r="AH49" s="4"/>
      <c r="AI49" s="75" t="s">
        <v>155</v>
      </c>
      <c r="AJ49" s="26"/>
      <c r="AK49" s="4"/>
      <c r="AL49" s="4"/>
      <c r="AM49" s="3"/>
      <c r="AN49" s="3"/>
      <c r="AO49" s="3"/>
      <c r="AP49" s="3"/>
      <c r="AQ49" s="37">
        <f t="shared" si="9"/>
        <v>4</v>
      </c>
      <c r="AR49" s="3">
        <f t="shared" si="7"/>
        <v>170</v>
      </c>
      <c r="AS49" s="38">
        <f t="shared" si="8"/>
        <v>2.3529411764705882E-2</v>
      </c>
    </row>
    <row r="50" spans="1:45" x14ac:dyDescent="0.25">
      <c r="A50" s="95"/>
      <c r="B50" s="81"/>
      <c r="C50" s="36" t="s">
        <v>145</v>
      </c>
      <c r="D50" s="40"/>
      <c r="E50" s="26"/>
      <c r="F50" s="75" t="s">
        <v>154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26"/>
      <c r="R50" s="75" t="s">
        <v>155</v>
      </c>
      <c r="S50" s="4"/>
      <c r="T50" s="4"/>
      <c r="U50" s="26"/>
      <c r="V50" s="4"/>
      <c r="W50" s="4"/>
      <c r="X50" s="26"/>
      <c r="Y50" s="4"/>
      <c r="Z50" s="75" t="s">
        <v>154</v>
      </c>
      <c r="AA50" s="4"/>
      <c r="AB50" s="26"/>
      <c r="AC50" s="4"/>
      <c r="AD50" s="4"/>
      <c r="AE50" s="26"/>
      <c r="AF50" s="26"/>
      <c r="AG50" s="4"/>
      <c r="AH50" s="4"/>
      <c r="AI50" s="75" t="s">
        <v>155</v>
      </c>
      <c r="AJ50" s="26"/>
      <c r="AK50" s="4"/>
      <c r="AL50" s="4"/>
      <c r="AM50" s="3"/>
      <c r="AN50" s="3"/>
      <c r="AO50" s="3"/>
      <c r="AP50" s="3"/>
      <c r="AQ50" s="37">
        <f t="shared" si="9"/>
        <v>4</v>
      </c>
      <c r="AR50" s="3">
        <f t="shared" si="7"/>
        <v>170</v>
      </c>
      <c r="AS50" s="38">
        <f t="shared" si="8"/>
        <v>2.3529411764705882E-2</v>
      </c>
    </row>
    <row r="51" spans="1:45" x14ac:dyDescent="0.25">
      <c r="A51" s="95"/>
      <c r="B51" s="80" t="s">
        <v>11</v>
      </c>
      <c r="C51" s="36" t="s">
        <v>78</v>
      </c>
      <c r="D51" s="40"/>
      <c r="E51" s="26"/>
      <c r="F51" s="75" t="s">
        <v>154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26"/>
      <c r="R51" s="75" t="s">
        <v>155</v>
      </c>
      <c r="S51" s="4"/>
      <c r="T51" s="4"/>
      <c r="U51" s="26"/>
      <c r="V51" s="4"/>
      <c r="W51" s="4"/>
      <c r="X51" s="26"/>
      <c r="Y51" s="4"/>
      <c r="Z51" s="75" t="s">
        <v>154</v>
      </c>
      <c r="AA51" s="4"/>
      <c r="AB51" s="26"/>
      <c r="AC51" s="4"/>
      <c r="AD51" s="4"/>
      <c r="AE51" s="26"/>
      <c r="AF51" s="26"/>
      <c r="AG51" s="4"/>
      <c r="AH51" s="4"/>
      <c r="AI51" s="75" t="s">
        <v>155</v>
      </c>
      <c r="AJ51" s="26"/>
      <c r="AK51" s="4"/>
      <c r="AL51" s="4"/>
      <c r="AM51" s="3"/>
      <c r="AN51" s="3"/>
      <c r="AO51" s="3"/>
      <c r="AP51" s="3"/>
      <c r="AQ51" s="37">
        <f t="shared" si="9"/>
        <v>4</v>
      </c>
      <c r="AR51" s="3">
        <f>34*4</f>
        <v>136</v>
      </c>
      <c r="AS51" s="38">
        <f t="shared" si="8"/>
        <v>2.9411764705882353E-2</v>
      </c>
    </row>
    <row r="52" spans="1:45" x14ac:dyDescent="0.25">
      <c r="A52" s="95"/>
      <c r="B52" s="81"/>
      <c r="C52" s="36" t="s">
        <v>79</v>
      </c>
      <c r="D52" s="40"/>
      <c r="E52" s="26"/>
      <c r="F52" s="75" t="s">
        <v>154</v>
      </c>
      <c r="G52" s="4"/>
      <c r="H52" s="3"/>
      <c r="I52" s="4"/>
      <c r="J52" s="4"/>
      <c r="K52" s="4"/>
      <c r="L52" s="4"/>
      <c r="M52" s="26"/>
      <c r="N52" s="4"/>
      <c r="O52" s="4"/>
      <c r="P52" s="4"/>
      <c r="Q52" s="26"/>
      <c r="R52" s="75" t="s">
        <v>155</v>
      </c>
      <c r="S52" s="4"/>
      <c r="T52" s="4"/>
      <c r="U52" s="26"/>
      <c r="V52" s="4"/>
      <c r="W52" s="4"/>
      <c r="X52" s="26"/>
      <c r="Y52" s="4"/>
      <c r="Z52" s="75" t="s">
        <v>154</v>
      </c>
      <c r="AA52" s="4"/>
      <c r="AB52" s="3"/>
      <c r="AC52" s="3"/>
      <c r="AD52" s="3"/>
      <c r="AE52" s="26"/>
      <c r="AF52" s="26"/>
      <c r="AG52" s="4"/>
      <c r="AH52" s="4"/>
      <c r="AI52" s="75" t="s">
        <v>155</v>
      </c>
      <c r="AJ52" s="26"/>
      <c r="AK52" s="4"/>
      <c r="AL52" s="4"/>
      <c r="AM52" s="3"/>
      <c r="AN52" s="3"/>
      <c r="AO52" s="3"/>
      <c r="AP52" s="3"/>
      <c r="AQ52" s="37">
        <f t="shared" si="9"/>
        <v>4</v>
      </c>
      <c r="AR52" s="3">
        <f t="shared" ref="AR52:AR72" si="10">34*4</f>
        <v>136</v>
      </c>
      <c r="AS52" s="38">
        <f t="shared" si="8"/>
        <v>2.9411764705882353E-2</v>
      </c>
    </row>
    <row r="53" spans="1:45" x14ac:dyDescent="0.25">
      <c r="A53" s="95"/>
      <c r="B53" s="81"/>
      <c r="C53" s="36" t="s">
        <v>80</v>
      </c>
      <c r="D53" s="40"/>
      <c r="E53" s="26"/>
      <c r="F53" s="75" t="s">
        <v>154</v>
      </c>
      <c r="G53" s="4"/>
      <c r="H53" s="26"/>
      <c r="I53" s="26"/>
      <c r="J53" s="3"/>
      <c r="K53" s="26"/>
      <c r="L53" s="26"/>
      <c r="M53" s="26"/>
      <c r="N53" s="26"/>
      <c r="O53" s="26"/>
      <c r="P53" s="26"/>
      <c r="Q53" s="26"/>
      <c r="R53" s="75" t="s">
        <v>155</v>
      </c>
      <c r="S53" s="4"/>
      <c r="T53" s="4"/>
      <c r="U53" s="26"/>
      <c r="V53" s="4"/>
      <c r="W53" s="4"/>
      <c r="X53" s="26"/>
      <c r="Y53" s="4"/>
      <c r="Z53" s="75" t="s">
        <v>154</v>
      </c>
      <c r="AA53" s="4"/>
      <c r="AB53" s="4"/>
      <c r="AC53" s="4"/>
      <c r="AD53" s="26"/>
      <c r="AE53" s="26"/>
      <c r="AF53" s="26"/>
      <c r="AG53" s="26"/>
      <c r="AH53" s="3"/>
      <c r="AI53" s="75" t="s">
        <v>155</v>
      </c>
      <c r="AJ53" s="3"/>
      <c r="AK53" s="4"/>
      <c r="AL53" s="4"/>
      <c r="AM53" s="3"/>
      <c r="AN53" s="3"/>
      <c r="AO53" s="3"/>
      <c r="AP53" s="3"/>
      <c r="AQ53" s="37">
        <f t="shared" ref="AQ53:AQ60" si="11">COUNTA(E53:AP53)</f>
        <v>4</v>
      </c>
      <c r="AR53" s="3">
        <f t="shared" si="10"/>
        <v>136</v>
      </c>
      <c r="AS53" s="38">
        <f t="shared" ref="AS53:AS60" si="12">AQ53/AR53</f>
        <v>2.9411764705882353E-2</v>
      </c>
    </row>
    <row r="54" spans="1:45" x14ac:dyDescent="0.25">
      <c r="A54" s="95"/>
      <c r="B54" s="81"/>
      <c r="C54" s="36" t="s">
        <v>138</v>
      </c>
      <c r="D54" s="40"/>
      <c r="E54" s="26"/>
      <c r="F54" s="75" t="s">
        <v>154</v>
      </c>
      <c r="G54" s="4"/>
      <c r="H54" s="26"/>
      <c r="I54" s="26"/>
      <c r="J54" s="3"/>
      <c r="K54" s="26"/>
      <c r="L54" s="26"/>
      <c r="M54" s="26"/>
      <c r="N54" s="26"/>
      <c r="O54" s="26"/>
      <c r="P54" s="26"/>
      <c r="Q54" s="26"/>
      <c r="R54" s="75" t="s">
        <v>155</v>
      </c>
      <c r="S54" s="4"/>
      <c r="T54" s="4"/>
      <c r="U54" s="26"/>
      <c r="V54" s="4"/>
      <c r="W54" s="4"/>
      <c r="X54" s="26"/>
      <c r="Y54" s="4"/>
      <c r="Z54" s="75" t="s">
        <v>154</v>
      </c>
      <c r="AA54" s="4"/>
      <c r="AB54" s="4"/>
      <c r="AC54" s="4"/>
      <c r="AD54" s="26"/>
      <c r="AE54" s="26"/>
      <c r="AF54" s="26"/>
      <c r="AG54" s="26"/>
      <c r="AH54" s="3"/>
      <c r="AI54" s="75" t="s">
        <v>155</v>
      </c>
      <c r="AJ54" s="3"/>
      <c r="AK54" s="4"/>
      <c r="AL54" s="4"/>
      <c r="AM54" s="3"/>
      <c r="AN54" s="3"/>
      <c r="AO54" s="3"/>
      <c r="AP54" s="3"/>
      <c r="AQ54" s="37">
        <f t="shared" si="11"/>
        <v>4</v>
      </c>
      <c r="AR54" s="3">
        <f t="shared" si="10"/>
        <v>136</v>
      </c>
      <c r="AS54" s="38">
        <f t="shared" si="12"/>
        <v>2.9411764705882353E-2</v>
      </c>
    </row>
    <row r="55" spans="1:45" x14ac:dyDescent="0.25">
      <c r="A55" s="95"/>
      <c r="B55" s="81"/>
      <c r="C55" s="36" t="s">
        <v>140</v>
      </c>
      <c r="D55" s="40"/>
      <c r="E55" s="26"/>
      <c r="F55" s="75" t="s">
        <v>154</v>
      </c>
      <c r="G55" s="4"/>
      <c r="H55" s="26"/>
      <c r="I55" s="26"/>
      <c r="J55" s="3"/>
      <c r="K55" s="26"/>
      <c r="L55" s="26"/>
      <c r="M55" s="26"/>
      <c r="N55" s="26"/>
      <c r="O55" s="26"/>
      <c r="P55" s="26"/>
      <c r="Q55" s="26"/>
      <c r="R55" s="75" t="s">
        <v>155</v>
      </c>
      <c r="S55" s="4"/>
      <c r="T55" s="4"/>
      <c r="U55" s="26"/>
      <c r="V55" s="4"/>
      <c r="W55" s="4"/>
      <c r="X55" s="26"/>
      <c r="Y55" s="4"/>
      <c r="Z55" s="75" t="s">
        <v>154</v>
      </c>
      <c r="AA55" s="4"/>
      <c r="AB55" s="4"/>
      <c r="AC55" s="4"/>
      <c r="AD55" s="26"/>
      <c r="AE55" s="26"/>
      <c r="AF55" s="26"/>
      <c r="AG55" s="26"/>
      <c r="AH55" s="3"/>
      <c r="AI55" s="75" t="s">
        <v>155</v>
      </c>
      <c r="AJ55" s="3"/>
      <c r="AK55" s="4"/>
      <c r="AL55" s="4"/>
      <c r="AM55" s="3"/>
      <c r="AN55" s="3"/>
      <c r="AO55" s="3"/>
      <c r="AP55" s="3"/>
      <c r="AQ55" s="37">
        <f t="shared" si="11"/>
        <v>4</v>
      </c>
      <c r="AR55" s="3">
        <f t="shared" si="10"/>
        <v>136</v>
      </c>
      <c r="AS55" s="38">
        <f t="shared" si="12"/>
        <v>2.9411764705882353E-2</v>
      </c>
    </row>
    <row r="56" spans="1:45" x14ac:dyDescent="0.25">
      <c r="A56" s="95"/>
      <c r="B56" s="81"/>
      <c r="C56" s="36" t="s">
        <v>139</v>
      </c>
      <c r="D56" s="40"/>
      <c r="E56" s="26"/>
      <c r="F56" s="75" t="s">
        <v>154</v>
      </c>
      <c r="G56" s="4"/>
      <c r="H56" s="26"/>
      <c r="I56" s="26"/>
      <c r="J56" s="3"/>
      <c r="K56" s="26"/>
      <c r="L56" s="26"/>
      <c r="M56" s="26"/>
      <c r="N56" s="26"/>
      <c r="O56" s="26"/>
      <c r="P56" s="26"/>
      <c r="Q56" s="26"/>
      <c r="R56" s="75" t="s">
        <v>155</v>
      </c>
      <c r="S56" s="4"/>
      <c r="T56" s="4"/>
      <c r="U56" s="26"/>
      <c r="V56" s="4"/>
      <c r="W56" s="4"/>
      <c r="X56" s="26"/>
      <c r="Y56" s="4"/>
      <c r="Z56" s="75" t="s">
        <v>154</v>
      </c>
      <c r="AA56" s="4"/>
      <c r="AB56" s="4"/>
      <c r="AC56" s="4"/>
      <c r="AD56" s="26"/>
      <c r="AE56" s="26"/>
      <c r="AF56" s="26"/>
      <c r="AG56" s="26"/>
      <c r="AH56" s="3"/>
      <c r="AI56" s="75" t="s">
        <v>155</v>
      </c>
      <c r="AJ56" s="3"/>
      <c r="AK56" s="4"/>
      <c r="AL56" s="4"/>
      <c r="AM56" s="3"/>
      <c r="AN56" s="3"/>
      <c r="AO56" s="3"/>
      <c r="AP56" s="3"/>
      <c r="AQ56" s="37">
        <f t="shared" si="11"/>
        <v>4</v>
      </c>
      <c r="AR56" s="3">
        <f t="shared" si="10"/>
        <v>136</v>
      </c>
      <c r="AS56" s="38">
        <f t="shared" si="12"/>
        <v>2.9411764705882353E-2</v>
      </c>
    </row>
    <row r="57" spans="1:45" x14ac:dyDescent="0.25">
      <c r="A57" s="95"/>
      <c r="B57" s="81"/>
      <c r="C57" s="36" t="s">
        <v>141</v>
      </c>
      <c r="D57" s="40"/>
      <c r="E57" s="26"/>
      <c r="F57" s="75" t="s">
        <v>154</v>
      </c>
      <c r="G57" s="4"/>
      <c r="H57" s="26"/>
      <c r="I57" s="26"/>
      <c r="J57" s="3"/>
      <c r="K57" s="26"/>
      <c r="L57" s="26"/>
      <c r="M57" s="26"/>
      <c r="N57" s="26"/>
      <c r="O57" s="26"/>
      <c r="P57" s="26"/>
      <c r="Q57" s="26"/>
      <c r="R57" s="75" t="s">
        <v>155</v>
      </c>
      <c r="S57" s="4"/>
      <c r="T57" s="4"/>
      <c r="U57" s="26"/>
      <c r="V57" s="4"/>
      <c r="W57" s="4"/>
      <c r="X57" s="26"/>
      <c r="Y57" s="4"/>
      <c r="Z57" s="75" t="s">
        <v>154</v>
      </c>
      <c r="AA57" s="4"/>
      <c r="AB57" s="4"/>
      <c r="AC57" s="4"/>
      <c r="AD57" s="26"/>
      <c r="AE57" s="26"/>
      <c r="AF57" s="26"/>
      <c r="AG57" s="26"/>
      <c r="AH57" s="3"/>
      <c r="AI57" s="75" t="s">
        <v>155</v>
      </c>
      <c r="AJ57" s="3"/>
      <c r="AK57" s="4"/>
      <c r="AL57" s="4"/>
      <c r="AM57" s="3"/>
      <c r="AN57" s="3"/>
      <c r="AO57" s="3"/>
      <c r="AP57" s="3"/>
      <c r="AQ57" s="37">
        <f t="shared" si="11"/>
        <v>4</v>
      </c>
      <c r="AR57" s="3">
        <f t="shared" si="10"/>
        <v>136</v>
      </c>
      <c r="AS57" s="38">
        <f t="shared" si="12"/>
        <v>2.9411764705882353E-2</v>
      </c>
    </row>
    <row r="58" spans="1:45" x14ac:dyDescent="0.25">
      <c r="A58" s="95"/>
      <c r="B58" s="81"/>
      <c r="C58" s="36" t="s">
        <v>142</v>
      </c>
      <c r="D58" s="40"/>
      <c r="E58" s="26"/>
      <c r="F58" s="75" t="s">
        <v>154</v>
      </c>
      <c r="G58" s="4"/>
      <c r="H58" s="26"/>
      <c r="I58" s="26"/>
      <c r="J58" s="3"/>
      <c r="K58" s="26"/>
      <c r="L58" s="26"/>
      <c r="M58" s="26"/>
      <c r="N58" s="26"/>
      <c r="O58" s="26"/>
      <c r="P58" s="26"/>
      <c r="Q58" s="26"/>
      <c r="R58" s="75" t="s">
        <v>155</v>
      </c>
      <c r="S58" s="4"/>
      <c r="T58" s="4"/>
      <c r="U58" s="26"/>
      <c r="V58" s="4"/>
      <c r="W58" s="4"/>
      <c r="X58" s="26"/>
      <c r="Y58" s="4"/>
      <c r="Z58" s="75" t="s">
        <v>154</v>
      </c>
      <c r="AA58" s="4"/>
      <c r="AB58" s="4"/>
      <c r="AC58" s="4"/>
      <c r="AD58" s="26"/>
      <c r="AE58" s="26"/>
      <c r="AF58" s="26"/>
      <c r="AG58" s="26"/>
      <c r="AH58" s="3"/>
      <c r="AI58" s="75" t="s">
        <v>155</v>
      </c>
      <c r="AJ58" s="3"/>
      <c r="AK58" s="4"/>
      <c r="AL58" s="4"/>
      <c r="AM58" s="3"/>
      <c r="AN58" s="3"/>
      <c r="AO58" s="3"/>
      <c r="AP58" s="3"/>
      <c r="AQ58" s="37">
        <f t="shared" si="11"/>
        <v>4</v>
      </c>
      <c r="AR58" s="3">
        <f t="shared" si="10"/>
        <v>136</v>
      </c>
      <c r="AS58" s="38">
        <f t="shared" si="12"/>
        <v>2.9411764705882353E-2</v>
      </c>
    </row>
    <row r="59" spans="1:45" x14ac:dyDescent="0.25">
      <c r="A59" s="95"/>
      <c r="B59" s="81"/>
      <c r="C59" s="36" t="s">
        <v>143</v>
      </c>
      <c r="D59" s="40"/>
      <c r="E59" s="26"/>
      <c r="F59" s="75" t="s">
        <v>154</v>
      </c>
      <c r="G59" s="4"/>
      <c r="H59" s="26"/>
      <c r="I59" s="26"/>
      <c r="J59" s="3"/>
      <c r="K59" s="26"/>
      <c r="L59" s="26"/>
      <c r="M59" s="26"/>
      <c r="N59" s="26"/>
      <c r="O59" s="26"/>
      <c r="P59" s="26"/>
      <c r="Q59" s="26"/>
      <c r="R59" s="75" t="s">
        <v>155</v>
      </c>
      <c r="S59" s="4"/>
      <c r="T59" s="4"/>
      <c r="U59" s="26"/>
      <c r="V59" s="4"/>
      <c r="W59" s="4"/>
      <c r="X59" s="26"/>
      <c r="Y59" s="4"/>
      <c r="Z59" s="75" t="s">
        <v>154</v>
      </c>
      <c r="AA59" s="4"/>
      <c r="AB59" s="4"/>
      <c r="AC59" s="4"/>
      <c r="AD59" s="26"/>
      <c r="AE59" s="26"/>
      <c r="AF59" s="26"/>
      <c r="AG59" s="26"/>
      <c r="AH59" s="3"/>
      <c r="AI59" s="75" t="s">
        <v>155</v>
      </c>
      <c r="AJ59" s="3"/>
      <c r="AK59" s="4"/>
      <c r="AL59" s="4"/>
      <c r="AM59" s="3"/>
      <c r="AN59" s="3"/>
      <c r="AO59" s="3"/>
      <c r="AP59" s="3"/>
      <c r="AQ59" s="37">
        <f t="shared" si="11"/>
        <v>4</v>
      </c>
      <c r="AR59" s="3">
        <f t="shared" si="10"/>
        <v>136</v>
      </c>
      <c r="AS59" s="38">
        <f t="shared" si="12"/>
        <v>2.9411764705882353E-2</v>
      </c>
    </row>
    <row r="60" spans="1:45" x14ac:dyDescent="0.25">
      <c r="A60" s="95"/>
      <c r="B60" s="81"/>
      <c r="C60" s="36" t="s">
        <v>144</v>
      </c>
      <c r="D60" s="40"/>
      <c r="E60" s="26"/>
      <c r="F60" s="75" t="s">
        <v>154</v>
      </c>
      <c r="G60" s="4"/>
      <c r="H60" s="26"/>
      <c r="I60" s="26"/>
      <c r="J60" s="3"/>
      <c r="K60" s="26"/>
      <c r="L60" s="26"/>
      <c r="M60" s="26"/>
      <c r="N60" s="26"/>
      <c r="O60" s="26"/>
      <c r="P60" s="26"/>
      <c r="Q60" s="26"/>
      <c r="R60" s="75" t="s">
        <v>155</v>
      </c>
      <c r="S60" s="4"/>
      <c r="T60" s="4"/>
      <c r="U60" s="26"/>
      <c r="V60" s="4"/>
      <c r="W60" s="4"/>
      <c r="X60" s="26"/>
      <c r="Y60" s="4"/>
      <c r="Z60" s="75" t="s">
        <v>154</v>
      </c>
      <c r="AA60" s="4"/>
      <c r="AB60" s="4"/>
      <c r="AC60" s="4"/>
      <c r="AD60" s="26"/>
      <c r="AE60" s="26"/>
      <c r="AF60" s="26"/>
      <c r="AG60" s="26"/>
      <c r="AH60" s="3"/>
      <c r="AI60" s="75" t="s">
        <v>155</v>
      </c>
      <c r="AJ60" s="3"/>
      <c r="AK60" s="4"/>
      <c r="AL60" s="4"/>
      <c r="AM60" s="3"/>
      <c r="AN60" s="3"/>
      <c r="AO60" s="3"/>
      <c r="AP60" s="3"/>
      <c r="AQ60" s="37">
        <f t="shared" si="11"/>
        <v>4</v>
      </c>
      <c r="AR60" s="3">
        <f t="shared" si="10"/>
        <v>136</v>
      </c>
      <c r="AS60" s="38">
        <f t="shared" si="12"/>
        <v>2.9411764705882353E-2</v>
      </c>
    </row>
    <row r="61" spans="1:45" ht="12.75" customHeight="1" x14ac:dyDescent="0.25">
      <c r="A61" s="95"/>
      <c r="B61" s="84"/>
      <c r="C61" s="36" t="s">
        <v>145</v>
      </c>
      <c r="D61" s="40"/>
      <c r="E61" s="26"/>
      <c r="F61" s="75" t="s">
        <v>154</v>
      </c>
      <c r="G61" s="4"/>
      <c r="H61" s="26"/>
      <c r="I61" s="26"/>
      <c r="J61" s="3"/>
      <c r="K61" s="26"/>
      <c r="L61" s="26"/>
      <c r="M61" s="26"/>
      <c r="N61" s="26"/>
      <c r="O61" s="26"/>
      <c r="P61" s="26"/>
      <c r="Q61" s="26"/>
      <c r="R61" s="75" t="s">
        <v>155</v>
      </c>
      <c r="S61" s="4"/>
      <c r="T61" s="4"/>
      <c r="U61" s="26"/>
      <c r="V61" s="4"/>
      <c r="W61" s="4"/>
      <c r="X61" s="26"/>
      <c r="Y61" s="4"/>
      <c r="Z61" s="75" t="s">
        <v>154</v>
      </c>
      <c r="AA61" s="4"/>
      <c r="AB61" s="4"/>
      <c r="AC61" s="4"/>
      <c r="AD61" s="26"/>
      <c r="AE61" s="26"/>
      <c r="AF61" s="26"/>
      <c r="AG61" s="26"/>
      <c r="AH61" s="3"/>
      <c r="AI61" s="75" t="s">
        <v>155</v>
      </c>
      <c r="AJ61" s="3"/>
      <c r="AK61" s="4"/>
      <c r="AL61" s="4"/>
      <c r="AM61" s="3"/>
      <c r="AN61" s="3"/>
      <c r="AO61" s="3"/>
      <c r="AP61" s="3"/>
      <c r="AQ61" s="37">
        <f>COUNTA(E61:AP61)</f>
        <v>4</v>
      </c>
      <c r="AR61" s="3">
        <f t="shared" si="10"/>
        <v>136</v>
      </c>
      <c r="AS61" s="38">
        <f t="shared" si="8"/>
        <v>2.9411764705882353E-2</v>
      </c>
    </row>
    <row r="62" spans="1:45" x14ac:dyDescent="0.25">
      <c r="A62" s="95"/>
      <c r="B62" s="80" t="s">
        <v>16</v>
      </c>
      <c r="C62" s="36" t="s">
        <v>78</v>
      </c>
      <c r="D62" s="40"/>
      <c r="E62" s="26"/>
      <c r="F62" s="26"/>
      <c r="G62" s="26"/>
      <c r="H62" s="4"/>
      <c r="I62" s="3"/>
      <c r="J62" s="26"/>
      <c r="K62" s="26"/>
      <c r="L62" s="26"/>
      <c r="M62" s="26"/>
      <c r="N62" s="26"/>
      <c r="O62" s="26"/>
      <c r="P62" s="26"/>
      <c r="Q62" s="26"/>
      <c r="R62" s="75" t="s">
        <v>155</v>
      </c>
      <c r="S62" s="4"/>
      <c r="T62" s="4"/>
      <c r="U62" s="26"/>
      <c r="V62" s="4"/>
      <c r="W62" s="4"/>
      <c r="X62" s="26"/>
      <c r="Y62" s="4"/>
      <c r="Z62" s="4"/>
      <c r="AA62" s="4"/>
      <c r="AB62" s="4"/>
      <c r="AC62" s="4"/>
      <c r="AD62" s="26"/>
      <c r="AE62" s="26"/>
      <c r="AF62" s="26"/>
      <c r="AG62" s="26"/>
      <c r="AH62" s="3"/>
      <c r="AI62" s="75" t="s">
        <v>155</v>
      </c>
      <c r="AJ62" s="3"/>
      <c r="AK62" s="4"/>
      <c r="AL62" s="4"/>
      <c r="AM62" s="3"/>
      <c r="AN62" s="3"/>
      <c r="AO62" s="3"/>
      <c r="AP62" s="3"/>
      <c r="AQ62" s="37">
        <f>COUNTA(E62:AP62)</f>
        <v>2</v>
      </c>
      <c r="AR62" s="3">
        <f t="shared" si="10"/>
        <v>136</v>
      </c>
      <c r="AS62" s="38">
        <f t="shared" si="8"/>
        <v>1.4705882352941176E-2</v>
      </c>
    </row>
    <row r="63" spans="1:45" x14ac:dyDescent="0.25">
      <c r="A63" s="95"/>
      <c r="B63" s="81"/>
      <c r="C63" s="36" t="s">
        <v>79</v>
      </c>
      <c r="D63" s="40"/>
      <c r="E63" s="26"/>
      <c r="F63" s="4"/>
      <c r="G63" s="4"/>
      <c r="H63" s="3"/>
      <c r="I63" s="26"/>
      <c r="J63" s="4"/>
      <c r="K63" s="4"/>
      <c r="L63" s="4"/>
      <c r="M63" s="26"/>
      <c r="N63" s="4"/>
      <c r="O63" s="4"/>
      <c r="P63" s="4"/>
      <c r="Q63" s="26"/>
      <c r="R63" s="75" t="s">
        <v>155</v>
      </c>
      <c r="S63" s="4"/>
      <c r="T63" s="4"/>
      <c r="U63" s="26"/>
      <c r="V63" s="4"/>
      <c r="W63" s="4"/>
      <c r="X63" s="26"/>
      <c r="Y63" s="4"/>
      <c r="Z63" s="4"/>
      <c r="AA63" s="4"/>
      <c r="AB63" s="4"/>
      <c r="AC63" s="4"/>
      <c r="AD63" s="26"/>
      <c r="AE63" s="26"/>
      <c r="AF63" s="26"/>
      <c r="AG63" s="26"/>
      <c r="AH63" s="3"/>
      <c r="AI63" s="75" t="s">
        <v>155</v>
      </c>
      <c r="AJ63" s="3"/>
      <c r="AK63" s="4"/>
      <c r="AL63" s="4"/>
      <c r="AM63" s="3"/>
      <c r="AN63" s="3"/>
      <c r="AO63" s="3"/>
      <c r="AP63" s="3"/>
      <c r="AQ63" s="37">
        <f t="shared" ref="AQ63:AQ105" si="13">COUNTA(E63:AP63)</f>
        <v>2</v>
      </c>
      <c r="AR63" s="3">
        <f t="shared" si="10"/>
        <v>136</v>
      </c>
      <c r="AS63" s="38">
        <f t="shared" si="8"/>
        <v>1.4705882352941176E-2</v>
      </c>
    </row>
    <row r="64" spans="1:45" x14ac:dyDescent="0.25">
      <c r="A64" s="95"/>
      <c r="B64" s="81"/>
      <c r="C64" s="36" t="s">
        <v>80</v>
      </c>
      <c r="D64" s="40"/>
      <c r="E64" s="26"/>
      <c r="F64" s="4"/>
      <c r="G64" s="4"/>
      <c r="H64" s="3"/>
      <c r="I64" s="26"/>
      <c r="J64" s="4"/>
      <c r="K64" s="4"/>
      <c r="L64" s="4"/>
      <c r="M64" s="26"/>
      <c r="N64" s="4"/>
      <c r="O64" s="4"/>
      <c r="P64" s="4"/>
      <c r="Q64" s="26"/>
      <c r="R64" s="75" t="s">
        <v>155</v>
      </c>
      <c r="S64" s="4"/>
      <c r="T64" s="4"/>
      <c r="U64" s="26"/>
      <c r="V64" s="4"/>
      <c r="W64" s="4"/>
      <c r="X64" s="26"/>
      <c r="Y64" s="4"/>
      <c r="Z64" s="4"/>
      <c r="AA64" s="4"/>
      <c r="AB64" s="4"/>
      <c r="AC64" s="4"/>
      <c r="AD64" s="26"/>
      <c r="AE64" s="26"/>
      <c r="AF64" s="26"/>
      <c r="AG64" s="26"/>
      <c r="AH64" s="3"/>
      <c r="AI64" s="75" t="s">
        <v>155</v>
      </c>
      <c r="AJ64" s="3"/>
      <c r="AK64" s="4"/>
      <c r="AL64" s="4"/>
      <c r="AM64" s="3"/>
      <c r="AN64" s="3"/>
      <c r="AO64" s="3"/>
      <c r="AP64" s="3"/>
      <c r="AQ64" s="37">
        <f t="shared" si="13"/>
        <v>2</v>
      </c>
      <c r="AR64" s="3">
        <f t="shared" si="10"/>
        <v>136</v>
      </c>
      <c r="AS64" s="38">
        <f t="shared" ref="AS64:AS71" si="14">AQ64/AR64</f>
        <v>1.4705882352941176E-2</v>
      </c>
    </row>
    <row r="65" spans="1:45" x14ac:dyDescent="0.25">
      <c r="A65" s="95"/>
      <c r="B65" s="81"/>
      <c r="C65" s="36" t="s">
        <v>138</v>
      </c>
      <c r="D65" s="40"/>
      <c r="E65" s="26"/>
      <c r="F65" s="4"/>
      <c r="G65" s="4"/>
      <c r="H65" s="3"/>
      <c r="I65" s="26"/>
      <c r="J65" s="4"/>
      <c r="K65" s="4"/>
      <c r="L65" s="4"/>
      <c r="M65" s="26"/>
      <c r="N65" s="4"/>
      <c r="O65" s="4"/>
      <c r="P65" s="4"/>
      <c r="Q65" s="26"/>
      <c r="R65" s="75" t="s">
        <v>155</v>
      </c>
      <c r="S65" s="4"/>
      <c r="T65" s="4"/>
      <c r="U65" s="26"/>
      <c r="V65" s="4"/>
      <c r="W65" s="4"/>
      <c r="X65" s="26"/>
      <c r="Y65" s="4"/>
      <c r="Z65" s="4"/>
      <c r="AA65" s="4"/>
      <c r="AB65" s="4"/>
      <c r="AC65" s="4"/>
      <c r="AD65" s="26"/>
      <c r="AE65" s="26"/>
      <c r="AF65" s="26"/>
      <c r="AG65" s="26"/>
      <c r="AH65" s="3"/>
      <c r="AI65" s="75" t="s">
        <v>155</v>
      </c>
      <c r="AJ65" s="3"/>
      <c r="AK65" s="4"/>
      <c r="AL65" s="4"/>
      <c r="AM65" s="3"/>
      <c r="AN65" s="3"/>
      <c r="AO65" s="3"/>
      <c r="AP65" s="3"/>
      <c r="AQ65" s="37">
        <f t="shared" ref="AQ65:AQ71" si="15">COUNTA(E65:AP65)</f>
        <v>2</v>
      </c>
      <c r="AR65" s="3">
        <f t="shared" si="10"/>
        <v>136</v>
      </c>
      <c r="AS65" s="38">
        <f t="shared" si="14"/>
        <v>1.4705882352941176E-2</v>
      </c>
    </row>
    <row r="66" spans="1:45" x14ac:dyDescent="0.25">
      <c r="A66" s="95"/>
      <c r="B66" s="81"/>
      <c r="C66" s="36" t="s">
        <v>140</v>
      </c>
      <c r="D66" s="40"/>
      <c r="E66" s="26"/>
      <c r="F66" s="4"/>
      <c r="G66" s="4"/>
      <c r="H66" s="3"/>
      <c r="I66" s="26"/>
      <c r="J66" s="4"/>
      <c r="K66" s="4"/>
      <c r="L66" s="4"/>
      <c r="M66" s="26"/>
      <c r="N66" s="4"/>
      <c r="O66" s="4"/>
      <c r="P66" s="4"/>
      <c r="Q66" s="26"/>
      <c r="R66" s="75" t="s">
        <v>155</v>
      </c>
      <c r="S66" s="4"/>
      <c r="T66" s="4"/>
      <c r="U66" s="26"/>
      <c r="V66" s="4"/>
      <c r="W66" s="4"/>
      <c r="X66" s="26"/>
      <c r="Y66" s="4"/>
      <c r="Z66" s="4"/>
      <c r="AA66" s="4"/>
      <c r="AB66" s="4"/>
      <c r="AC66" s="4"/>
      <c r="AD66" s="26"/>
      <c r="AE66" s="26"/>
      <c r="AF66" s="26"/>
      <c r="AG66" s="26"/>
      <c r="AH66" s="3"/>
      <c r="AI66" s="75" t="s">
        <v>155</v>
      </c>
      <c r="AJ66" s="3"/>
      <c r="AK66" s="4"/>
      <c r="AL66" s="4"/>
      <c r="AM66" s="3"/>
      <c r="AN66" s="3"/>
      <c r="AO66" s="3"/>
      <c r="AP66" s="3"/>
      <c r="AQ66" s="37">
        <f t="shared" si="15"/>
        <v>2</v>
      </c>
      <c r="AR66" s="3">
        <f t="shared" si="10"/>
        <v>136</v>
      </c>
      <c r="AS66" s="38">
        <f t="shared" si="14"/>
        <v>1.4705882352941176E-2</v>
      </c>
    </row>
    <row r="67" spans="1:45" x14ac:dyDescent="0.25">
      <c r="A67" s="95"/>
      <c r="B67" s="81"/>
      <c r="C67" s="36" t="s">
        <v>139</v>
      </c>
      <c r="D67" s="40"/>
      <c r="E67" s="26"/>
      <c r="F67" s="4"/>
      <c r="G67" s="4"/>
      <c r="H67" s="3"/>
      <c r="I67" s="26"/>
      <c r="J67" s="4"/>
      <c r="K67" s="4"/>
      <c r="L67" s="4"/>
      <c r="M67" s="26"/>
      <c r="N67" s="4"/>
      <c r="O67" s="4"/>
      <c r="P67" s="4"/>
      <c r="Q67" s="26"/>
      <c r="R67" s="75" t="s">
        <v>155</v>
      </c>
      <c r="S67" s="4"/>
      <c r="T67" s="4"/>
      <c r="U67" s="26"/>
      <c r="V67" s="4"/>
      <c r="W67" s="4"/>
      <c r="X67" s="26"/>
      <c r="Y67" s="4"/>
      <c r="Z67" s="4"/>
      <c r="AA67" s="4"/>
      <c r="AB67" s="4"/>
      <c r="AC67" s="4"/>
      <c r="AD67" s="26"/>
      <c r="AE67" s="26"/>
      <c r="AF67" s="26"/>
      <c r="AG67" s="26"/>
      <c r="AH67" s="3"/>
      <c r="AI67" s="75" t="s">
        <v>155</v>
      </c>
      <c r="AJ67" s="3"/>
      <c r="AK67" s="4"/>
      <c r="AL67" s="4"/>
      <c r="AM67" s="3"/>
      <c r="AN67" s="3"/>
      <c r="AO67" s="3"/>
      <c r="AP67" s="3"/>
      <c r="AQ67" s="37">
        <f t="shared" si="15"/>
        <v>2</v>
      </c>
      <c r="AR67" s="3">
        <f t="shared" si="10"/>
        <v>136</v>
      </c>
      <c r="AS67" s="38">
        <f t="shared" si="14"/>
        <v>1.4705882352941176E-2</v>
      </c>
    </row>
    <row r="68" spans="1:45" x14ac:dyDescent="0.25">
      <c r="A68" s="95"/>
      <c r="B68" s="81"/>
      <c r="C68" s="36" t="s">
        <v>141</v>
      </c>
      <c r="D68" s="40"/>
      <c r="E68" s="26"/>
      <c r="F68" s="4"/>
      <c r="G68" s="4"/>
      <c r="H68" s="3"/>
      <c r="I68" s="26"/>
      <c r="J68" s="4"/>
      <c r="K68" s="4"/>
      <c r="L68" s="4"/>
      <c r="M68" s="26"/>
      <c r="N68" s="4"/>
      <c r="O68" s="4"/>
      <c r="P68" s="4"/>
      <c r="Q68" s="26"/>
      <c r="R68" s="75" t="s">
        <v>155</v>
      </c>
      <c r="S68" s="4"/>
      <c r="T68" s="4"/>
      <c r="U68" s="26"/>
      <c r="V68" s="4"/>
      <c r="W68" s="4"/>
      <c r="X68" s="26"/>
      <c r="Y68" s="4"/>
      <c r="Z68" s="4"/>
      <c r="AA68" s="4"/>
      <c r="AB68" s="4"/>
      <c r="AC68" s="4"/>
      <c r="AD68" s="26"/>
      <c r="AE68" s="26"/>
      <c r="AF68" s="26"/>
      <c r="AG68" s="26"/>
      <c r="AH68" s="3"/>
      <c r="AI68" s="75" t="s">
        <v>155</v>
      </c>
      <c r="AJ68" s="3"/>
      <c r="AK68" s="4"/>
      <c r="AL68" s="4"/>
      <c r="AM68" s="3"/>
      <c r="AN68" s="3"/>
      <c r="AO68" s="3"/>
      <c r="AP68" s="3"/>
      <c r="AQ68" s="37">
        <f t="shared" si="15"/>
        <v>2</v>
      </c>
      <c r="AR68" s="3">
        <f t="shared" si="10"/>
        <v>136</v>
      </c>
      <c r="AS68" s="38">
        <f t="shared" si="14"/>
        <v>1.4705882352941176E-2</v>
      </c>
    </row>
    <row r="69" spans="1:45" x14ac:dyDescent="0.25">
      <c r="A69" s="95"/>
      <c r="B69" s="81"/>
      <c r="C69" s="36" t="s">
        <v>142</v>
      </c>
      <c r="D69" s="40"/>
      <c r="E69" s="26"/>
      <c r="F69" s="4"/>
      <c r="G69" s="4"/>
      <c r="H69" s="3"/>
      <c r="I69" s="26"/>
      <c r="J69" s="4"/>
      <c r="K69" s="4"/>
      <c r="L69" s="4"/>
      <c r="M69" s="26"/>
      <c r="N69" s="4"/>
      <c r="O69" s="4"/>
      <c r="P69" s="4"/>
      <c r="Q69" s="26"/>
      <c r="R69" s="75" t="s">
        <v>155</v>
      </c>
      <c r="S69" s="4"/>
      <c r="T69" s="4"/>
      <c r="U69" s="26"/>
      <c r="V69" s="4"/>
      <c r="W69" s="4"/>
      <c r="X69" s="26"/>
      <c r="Y69" s="4"/>
      <c r="Z69" s="4"/>
      <c r="AA69" s="4"/>
      <c r="AB69" s="4"/>
      <c r="AC69" s="4"/>
      <c r="AD69" s="26"/>
      <c r="AE69" s="26"/>
      <c r="AF69" s="26"/>
      <c r="AG69" s="26"/>
      <c r="AH69" s="3"/>
      <c r="AI69" s="75" t="s">
        <v>155</v>
      </c>
      <c r="AJ69" s="3"/>
      <c r="AK69" s="4"/>
      <c r="AL69" s="4"/>
      <c r="AM69" s="3"/>
      <c r="AN69" s="3"/>
      <c r="AO69" s="3"/>
      <c r="AP69" s="3"/>
      <c r="AQ69" s="37">
        <f t="shared" si="15"/>
        <v>2</v>
      </c>
      <c r="AR69" s="3">
        <f t="shared" si="10"/>
        <v>136</v>
      </c>
      <c r="AS69" s="38">
        <f t="shared" si="14"/>
        <v>1.4705882352941176E-2</v>
      </c>
    </row>
    <row r="70" spans="1:45" x14ac:dyDescent="0.25">
      <c r="A70" s="95"/>
      <c r="B70" s="81"/>
      <c r="C70" s="36" t="s">
        <v>143</v>
      </c>
      <c r="D70" s="40"/>
      <c r="E70" s="26"/>
      <c r="F70" s="4"/>
      <c r="G70" s="4"/>
      <c r="H70" s="3"/>
      <c r="I70" s="26"/>
      <c r="J70" s="4"/>
      <c r="K70" s="4"/>
      <c r="L70" s="4"/>
      <c r="M70" s="26"/>
      <c r="N70" s="4"/>
      <c r="O70" s="4"/>
      <c r="P70" s="4"/>
      <c r="Q70" s="26"/>
      <c r="R70" s="75" t="s">
        <v>155</v>
      </c>
      <c r="S70" s="4"/>
      <c r="T70" s="4"/>
      <c r="U70" s="26"/>
      <c r="V70" s="4"/>
      <c r="W70" s="4"/>
      <c r="X70" s="26"/>
      <c r="Y70" s="4"/>
      <c r="Z70" s="4"/>
      <c r="AA70" s="4"/>
      <c r="AB70" s="4"/>
      <c r="AC70" s="4"/>
      <c r="AD70" s="26"/>
      <c r="AE70" s="26"/>
      <c r="AF70" s="26"/>
      <c r="AG70" s="26"/>
      <c r="AH70" s="3"/>
      <c r="AI70" s="75" t="s">
        <v>155</v>
      </c>
      <c r="AJ70" s="3"/>
      <c r="AK70" s="4"/>
      <c r="AL70" s="4"/>
      <c r="AM70" s="3"/>
      <c r="AN70" s="3"/>
      <c r="AO70" s="3"/>
      <c r="AP70" s="3"/>
      <c r="AQ70" s="37">
        <f t="shared" si="15"/>
        <v>2</v>
      </c>
      <c r="AR70" s="3">
        <f t="shared" si="10"/>
        <v>136</v>
      </c>
      <c r="AS70" s="38">
        <f t="shared" si="14"/>
        <v>1.4705882352941176E-2</v>
      </c>
    </row>
    <row r="71" spans="1:45" x14ac:dyDescent="0.25">
      <c r="A71" s="95"/>
      <c r="B71" s="81"/>
      <c r="C71" s="36" t="s">
        <v>144</v>
      </c>
      <c r="D71" s="40"/>
      <c r="E71" s="26"/>
      <c r="F71" s="4"/>
      <c r="G71" s="4"/>
      <c r="H71" s="3"/>
      <c r="I71" s="26"/>
      <c r="J71" s="4"/>
      <c r="K71" s="4"/>
      <c r="L71" s="4"/>
      <c r="M71" s="26"/>
      <c r="N71" s="4"/>
      <c r="O71" s="4"/>
      <c r="P71" s="4"/>
      <c r="Q71" s="26"/>
      <c r="R71" s="75" t="s">
        <v>155</v>
      </c>
      <c r="S71" s="4"/>
      <c r="T71" s="4"/>
      <c r="U71" s="26"/>
      <c r="V71" s="4"/>
      <c r="W71" s="4"/>
      <c r="X71" s="26"/>
      <c r="Y71" s="4"/>
      <c r="Z71" s="4"/>
      <c r="AA71" s="4"/>
      <c r="AB71" s="4"/>
      <c r="AC71" s="4"/>
      <c r="AD71" s="26"/>
      <c r="AE71" s="26"/>
      <c r="AF71" s="26"/>
      <c r="AG71" s="26"/>
      <c r="AH71" s="3"/>
      <c r="AI71" s="75" t="s">
        <v>155</v>
      </c>
      <c r="AJ71" s="3"/>
      <c r="AK71" s="4"/>
      <c r="AL71" s="4"/>
      <c r="AM71" s="3"/>
      <c r="AN71" s="3"/>
      <c r="AO71" s="3"/>
      <c r="AP71" s="3"/>
      <c r="AQ71" s="37">
        <f t="shared" si="15"/>
        <v>2</v>
      </c>
      <c r="AR71" s="3">
        <f t="shared" si="10"/>
        <v>136</v>
      </c>
      <c r="AS71" s="38">
        <f t="shared" si="14"/>
        <v>1.4705882352941176E-2</v>
      </c>
    </row>
    <row r="72" spans="1:45" x14ac:dyDescent="0.25">
      <c r="A72" s="95"/>
      <c r="B72" s="84"/>
      <c r="C72" s="36" t="s">
        <v>145</v>
      </c>
      <c r="D72" s="40"/>
      <c r="E72" s="26"/>
      <c r="F72" s="4"/>
      <c r="G72" s="3"/>
      <c r="H72" s="4"/>
      <c r="I72" s="26"/>
      <c r="J72" s="4"/>
      <c r="K72" s="4"/>
      <c r="L72" s="4"/>
      <c r="M72" s="26"/>
      <c r="N72" s="4"/>
      <c r="O72" s="4"/>
      <c r="P72" s="4"/>
      <c r="Q72" s="26"/>
      <c r="R72" s="75" t="s">
        <v>155</v>
      </c>
      <c r="S72" s="4"/>
      <c r="T72" s="4"/>
      <c r="U72" s="26"/>
      <c r="V72" s="4"/>
      <c r="W72" s="4"/>
      <c r="X72" s="26"/>
      <c r="Y72" s="4"/>
      <c r="Z72" s="4"/>
      <c r="AA72" s="4"/>
      <c r="AB72" s="4"/>
      <c r="AC72" s="4"/>
      <c r="AD72" s="26"/>
      <c r="AE72" s="26"/>
      <c r="AF72" s="26"/>
      <c r="AG72" s="26"/>
      <c r="AH72" s="3"/>
      <c r="AI72" s="75" t="s">
        <v>155</v>
      </c>
      <c r="AJ72" s="3"/>
      <c r="AK72" s="4"/>
      <c r="AL72" s="4"/>
      <c r="AM72" s="3"/>
      <c r="AN72" s="3"/>
      <c r="AO72" s="3"/>
      <c r="AP72" s="3"/>
      <c r="AQ72" s="37">
        <f t="shared" si="13"/>
        <v>2</v>
      </c>
      <c r="AR72" s="3">
        <f t="shared" si="10"/>
        <v>136</v>
      </c>
      <c r="AS72" s="38">
        <f t="shared" si="8"/>
        <v>1.4705882352941176E-2</v>
      </c>
    </row>
    <row r="73" spans="1:45" x14ac:dyDescent="0.25">
      <c r="A73" s="95"/>
      <c r="B73" s="80" t="s">
        <v>17</v>
      </c>
      <c r="C73" s="36" t="s">
        <v>78</v>
      </c>
      <c r="D73" s="40"/>
      <c r="E73" s="26"/>
      <c r="F73" s="4"/>
      <c r="G73" s="4"/>
      <c r="H73" s="4"/>
      <c r="I73" s="26"/>
      <c r="J73" s="4"/>
      <c r="K73" s="4"/>
      <c r="L73" s="4"/>
      <c r="M73" s="26"/>
      <c r="N73" s="4"/>
      <c r="O73" s="4"/>
      <c r="P73" s="4"/>
      <c r="Q73" s="4"/>
      <c r="R73" s="75" t="s">
        <v>155</v>
      </c>
      <c r="S73" s="4"/>
      <c r="T73" s="4"/>
      <c r="U73" s="26"/>
      <c r="V73" s="4"/>
      <c r="W73" s="4"/>
      <c r="X73" s="26"/>
      <c r="Y73" s="4"/>
      <c r="Z73" s="4"/>
      <c r="AA73" s="4"/>
      <c r="AB73" s="4"/>
      <c r="AC73" s="4"/>
      <c r="AD73" s="4"/>
      <c r="AE73" s="26"/>
      <c r="AF73" s="26"/>
      <c r="AG73" s="3"/>
      <c r="AH73" s="3"/>
      <c r="AI73" s="75" t="s">
        <v>155</v>
      </c>
      <c r="AJ73" s="3"/>
      <c r="AK73" s="4"/>
      <c r="AL73" s="4"/>
      <c r="AM73" s="3"/>
      <c r="AN73" s="3"/>
      <c r="AO73" s="3"/>
      <c r="AP73" s="3"/>
      <c r="AQ73" s="37">
        <f t="shared" si="13"/>
        <v>2</v>
      </c>
      <c r="AR73" s="3">
        <f>34*2</f>
        <v>68</v>
      </c>
      <c r="AS73" s="38">
        <f t="shared" si="8"/>
        <v>2.9411764705882353E-2</v>
      </c>
    </row>
    <row r="74" spans="1:45" ht="12.75" customHeight="1" x14ac:dyDescent="0.25">
      <c r="A74" s="95"/>
      <c r="B74" s="81"/>
      <c r="C74" s="36" t="s">
        <v>79</v>
      </c>
      <c r="D74" s="40"/>
      <c r="E74" s="26"/>
      <c r="F74" s="4"/>
      <c r="G74" s="4"/>
      <c r="H74" s="4"/>
      <c r="I74" s="26"/>
      <c r="J74" s="4"/>
      <c r="K74" s="4"/>
      <c r="L74" s="4"/>
      <c r="M74" s="26"/>
      <c r="N74" s="4"/>
      <c r="O74" s="4"/>
      <c r="P74" s="4"/>
      <c r="Q74" s="26"/>
      <c r="R74" s="75" t="s">
        <v>155</v>
      </c>
      <c r="S74" s="4"/>
      <c r="T74" s="4"/>
      <c r="U74" s="26"/>
      <c r="V74" s="4"/>
      <c r="W74" s="4"/>
      <c r="X74" s="26"/>
      <c r="Y74" s="4"/>
      <c r="Z74" s="4"/>
      <c r="AA74" s="4"/>
      <c r="AB74" s="26"/>
      <c r="AC74" s="4"/>
      <c r="AD74" s="3"/>
      <c r="AE74" s="26"/>
      <c r="AF74" s="26"/>
      <c r="AG74" s="4"/>
      <c r="AH74" s="4"/>
      <c r="AI74" s="75" t="s">
        <v>155</v>
      </c>
      <c r="AJ74" s="26"/>
      <c r="AK74" s="4"/>
      <c r="AL74" s="4"/>
      <c r="AM74" s="3"/>
      <c r="AN74" s="3"/>
      <c r="AO74" s="3"/>
      <c r="AP74" s="3"/>
      <c r="AQ74" s="37">
        <f t="shared" si="13"/>
        <v>2</v>
      </c>
      <c r="AR74" s="3">
        <f t="shared" ref="AR74:AR94" si="16">34*2</f>
        <v>68</v>
      </c>
      <c r="AS74" s="38">
        <f t="shared" si="8"/>
        <v>2.9411764705882353E-2</v>
      </c>
    </row>
    <row r="75" spans="1:45" ht="12.75" customHeight="1" x14ac:dyDescent="0.25">
      <c r="A75" s="95"/>
      <c r="B75" s="81"/>
      <c r="C75" s="36" t="s">
        <v>80</v>
      </c>
      <c r="D75" s="40"/>
      <c r="E75" s="26"/>
      <c r="F75" s="4"/>
      <c r="G75" s="4"/>
      <c r="H75" s="4"/>
      <c r="I75" s="26"/>
      <c r="J75" s="4"/>
      <c r="K75" s="4"/>
      <c r="L75" s="4"/>
      <c r="M75" s="26"/>
      <c r="N75" s="4"/>
      <c r="O75" s="4"/>
      <c r="P75" s="4"/>
      <c r="Q75" s="26"/>
      <c r="R75" s="75" t="s">
        <v>155</v>
      </c>
      <c r="S75" s="4"/>
      <c r="T75" s="4"/>
      <c r="U75" s="26"/>
      <c r="V75" s="4"/>
      <c r="W75" s="4"/>
      <c r="X75" s="26"/>
      <c r="Y75" s="4"/>
      <c r="Z75" s="4"/>
      <c r="AA75" s="4"/>
      <c r="AB75" s="26"/>
      <c r="AC75" s="4"/>
      <c r="AD75" s="3"/>
      <c r="AE75" s="26"/>
      <c r="AF75" s="26"/>
      <c r="AG75" s="4"/>
      <c r="AH75" s="4"/>
      <c r="AI75" s="75" t="s">
        <v>155</v>
      </c>
      <c r="AJ75" s="26"/>
      <c r="AK75" s="4"/>
      <c r="AL75" s="4"/>
      <c r="AM75" s="3"/>
      <c r="AN75" s="3"/>
      <c r="AO75" s="3"/>
      <c r="AP75" s="3"/>
      <c r="AQ75" s="37">
        <f t="shared" ref="AQ75:AQ82" si="17">COUNTA(E75:AP75)</f>
        <v>2</v>
      </c>
      <c r="AR75" s="3">
        <f t="shared" si="16"/>
        <v>68</v>
      </c>
      <c r="AS75" s="38">
        <f t="shared" ref="AS75:AS82" si="18">AQ75/AR75</f>
        <v>2.9411764705882353E-2</v>
      </c>
    </row>
    <row r="76" spans="1:45" ht="12.75" customHeight="1" x14ac:dyDescent="0.25">
      <c r="A76" s="95"/>
      <c r="B76" s="81"/>
      <c r="C76" s="36" t="s">
        <v>138</v>
      </c>
      <c r="D76" s="40"/>
      <c r="E76" s="26"/>
      <c r="F76" s="4"/>
      <c r="G76" s="4"/>
      <c r="H76" s="4"/>
      <c r="I76" s="26"/>
      <c r="J76" s="4"/>
      <c r="K76" s="4"/>
      <c r="L76" s="4"/>
      <c r="M76" s="26"/>
      <c r="N76" s="4"/>
      <c r="O76" s="4"/>
      <c r="P76" s="4"/>
      <c r="Q76" s="26"/>
      <c r="R76" s="75" t="s">
        <v>155</v>
      </c>
      <c r="S76" s="4"/>
      <c r="T76" s="4"/>
      <c r="U76" s="26"/>
      <c r="V76" s="4"/>
      <c r="W76" s="4"/>
      <c r="X76" s="26"/>
      <c r="Y76" s="4"/>
      <c r="Z76" s="4"/>
      <c r="AA76" s="4"/>
      <c r="AB76" s="26"/>
      <c r="AC76" s="4"/>
      <c r="AD76" s="3"/>
      <c r="AE76" s="26"/>
      <c r="AF76" s="26"/>
      <c r="AG76" s="4"/>
      <c r="AH76" s="4"/>
      <c r="AI76" s="75" t="s">
        <v>155</v>
      </c>
      <c r="AJ76" s="26"/>
      <c r="AK76" s="4"/>
      <c r="AL76" s="4"/>
      <c r="AM76" s="3"/>
      <c r="AN76" s="3"/>
      <c r="AO76" s="3"/>
      <c r="AP76" s="3"/>
      <c r="AQ76" s="37">
        <f t="shared" si="17"/>
        <v>2</v>
      </c>
      <c r="AR76" s="3">
        <f t="shared" si="16"/>
        <v>68</v>
      </c>
      <c r="AS76" s="38">
        <f t="shared" si="18"/>
        <v>2.9411764705882353E-2</v>
      </c>
    </row>
    <row r="77" spans="1:45" ht="12.75" customHeight="1" x14ac:dyDescent="0.25">
      <c r="A77" s="95"/>
      <c r="B77" s="81"/>
      <c r="C77" s="36" t="s">
        <v>140</v>
      </c>
      <c r="D77" s="40"/>
      <c r="E77" s="26"/>
      <c r="F77" s="4"/>
      <c r="G77" s="4"/>
      <c r="H77" s="4"/>
      <c r="I77" s="26"/>
      <c r="J77" s="4"/>
      <c r="K77" s="4"/>
      <c r="L77" s="4"/>
      <c r="M77" s="26"/>
      <c r="N77" s="4"/>
      <c r="O77" s="4"/>
      <c r="P77" s="4"/>
      <c r="Q77" s="26"/>
      <c r="R77" s="75" t="s">
        <v>155</v>
      </c>
      <c r="S77" s="4"/>
      <c r="T77" s="4"/>
      <c r="U77" s="26"/>
      <c r="V77" s="4"/>
      <c r="W77" s="4"/>
      <c r="X77" s="26"/>
      <c r="Y77" s="4"/>
      <c r="Z77" s="4"/>
      <c r="AA77" s="4"/>
      <c r="AB77" s="26"/>
      <c r="AC77" s="4"/>
      <c r="AD77" s="3"/>
      <c r="AE77" s="26"/>
      <c r="AF77" s="26"/>
      <c r="AG77" s="4"/>
      <c r="AH77" s="4"/>
      <c r="AI77" s="75" t="s">
        <v>155</v>
      </c>
      <c r="AJ77" s="26"/>
      <c r="AK77" s="4"/>
      <c r="AL77" s="4"/>
      <c r="AM77" s="3"/>
      <c r="AN77" s="3"/>
      <c r="AO77" s="3"/>
      <c r="AP77" s="3"/>
      <c r="AQ77" s="37">
        <f t="shared" si="17"/>
        <v>2</v>
      </c>
      <c r="AR77" s="3">
        <f t="shared" si="16"/>
        <v>68</v>
      </c>
      <c r="AS77" s="38">
        <f t="shared" si="18"/>
        <v>2.9411764705882353E-2</v>
      </c>
    </row>
    <row r="78" spans="1:45" ht="12.75" customHeight="1" x14ac:dyDescent="0.25">
      <c r="A78" s="95"/>
      <c r="B78" s="81"/>
      <c r="C78" s="36" t="s">
        <v>139</v>
      </c>
      <c r="D78" s="40"/>
      <c r="E78" s="26"/>
      <c r="F78" s="4"/>
      <c r="G78" s="4"/>
      <c r="H78" s="4"/>
      <c r="I78" s="26"/>
      <c r="J78" s="4"/>
      <c r="K78" s="4"/>
      <c r="L78" s="4"/>
      <c r="M78" s="26"/>
      <c r="N78" s="4"/>
      <c r="O78" s="4"/>
      <c r="P78" s="4"/>
      <c r="Q78" s="26"/>
      <c r="R78" s="75" t="s">
        <v>155</v>
      </c>
      <c r="S78" s="4"/>
      <c r="T78" s="4"/>
      <c r="U78" s="26"/>
      <c r="V78" s="4"/>
      <c r="W78" s="4"/>
      <c r="X78" s="26"/>
      <c r="Y78" s="4"/>
      <c r="Z78" s="4"/>
      <c r="AA78" s="4"/>
      <c r="AB78" s="26"/>
      <c r="AC78" s="4"/>
      <c r="AD78" s="3"/>
      <c r="AE78" s="26"/>
      <c r="AF78" s="26"/>
      <c r="AG78" s="4"/>
      <c r="AH78" s="4"/>
      <c r="AI78" s="75" t="s">
        <v>155</v>
      </c>
      <c r="AJ78" s="26"/>
      <c r="AK78" s="4"/>
      <c r="AL78" s="4"/>
      <c r="AM78" s="3"/>
      <c r="AN78" s="3"/>
      <c r="AO78" s="3"/>
      <c r="AP78" s="3"/>
      <c r="AQ78" s="37">
        <f t="shared" si="17"/>
        <v>2</v>
      </c>
      <c r="AR78" s="3">
        <f t="shared" si="16"/>
        <v>68</v>
      </c>
      <c r="AS78" s="38">
        <f t="shared" si="18"/>
        <v>2.9411764705882353E-2</v>
      </c>
    </row>
    <row r="79" spans="1:45" ht="12.75" customHeight="1" x14ac:dyDescent="0.25">
      <c r="A79" s="95"/>
      <c r="B79" s="81"/>
      <c r="C79" s="36" t="s">
        <v>141</v>
      </c>
      <c r="D79" s="40"/>
      <c r="E79" s="26"/>
      <c r="F79" s="4"/>
      <c r="G79" s="4"/>
      <c r="H79" s="4"/>
      <c r="I79" s="26"/>
      <c r="J79" s="4"/>
      <c r="K79" s="4"/>
      <c r="L79" s="4"/>
      <c r="M79" s="26"/>
      <c r="N79" s="4"/>
      <c r="O79" s="4"/>
      <c r="P79" s="4"/>
      <c r="Q79" s="26"/>
      <c r="R79" s="75" t="s">
        <v>155</v>
      </c>
      <c r="S79" s="4"/>
      <c r="T79" s="4"/>
      <c r="U79" s="26"/>
      <c r="V79" s="4"/>
      <c r="W79" s="4"/>
      <c r="X79" s="26"/>
      <c r="Y79" s="4"/>
      <c r="Z79" s="4"/>
      <c r="AA79" s="4"/>
      <c r="AB79" s="26"/>
      <c r="AC79" s="4"/>
      <c r="AD79" s="3"/>
      <c r="AE79" s="26"/>
      <c r="AF79" s="26"/>
      <c r="AG79" s="4"/>
      <c r="AH79" s="4"/>
      <c r="AI79" s="75" t="s">
        <v>155</v>
      </c>
      <c r="AJ79" s="26"/>
      <c r="AK79" s="4"/>
      <c r="AL79" s="4"/>
      <c r="AM79" s="3"/>
      <c r="AN79" s="3"/>
      <c r="AO79" s="3"/>
      <c r="AP79" s="3"/>
      <c r="AQ79" s="37">
        <f t="shared" si="17"/>
        <v>2</v>
      </c>
      <c r="AR79" s="3">
        <f t="shared" si="16"/>
        <v>68</v>
      </c>
      <c r="AS79" s="38">
        <f t="shared" si="18"/>
        <v>2.9411764705882353E-2</v>
      </c>
    </row>
    <row r="80" spans="1:45" ht="12.75" customHeight="1" x14ac:dyDescent="0.25">
      <c r="A80" s="95"/>
      <c r="B80" s="81"/>
      <c r="C80" s="36" t="s">
        <v>142</v>
      </c>
      <c r="D80" s="40"/>
      <c r="E80" s="26"/>
      <c r="F80" s="4"/>
      <c r="G80" s="4"/>
      <c r="H80" s="4"/>
      <c r="I80" s="26"/>
      <c r="J80" s="4"/>
      <c r="K80" s="4"/>
      <c r="L80" s="4"/>
      <c r="M80" s="26"/>
      <c r="N80" s="4"/>
      <c r="O80" s="4"/>
      <c r="P80" s="4"/>
      <c r="Q80" s="26"/>
      <c r="R80" s="75" t="s">
        <v>155</v>
      </c>
      <c r="S80" s="4"/>
      <c r="T80" s="4"/>
      <c r="U80" s="26"/>
      <c r="V80" s="4"/>
      <c r="W80" s="4"/>
      <c r="X80" s="26"/>
      <c r="Y80" s="4"/>
      <c r="Z80" s="4"/>
      <c r="AA80" s="4"/>
      <c r="AB80" s="26"/>
      <c r="AC80" s="4"/>
      <c r="AD80" s="3"/>
      <c r="AE80" s="26"/>
      <c r="AF80" s="26"/>
      <c r="AG80" s="4"/>
      <c r="AH80" s="4"/>
      <c r="AI80" s="75" t="s">
        <v>155</v>
      </c>
      <c r="AJ80" s="26"/>
      <c r="AK80" s="4"/>
      <c r="AL80" s="4"/>
      <c r="AM80" s="3"/>
      <c r="AN80" s="3"/>
      <c r="AO80" s="3"/>
      <c r="AP80" s="3"/>
      <c r="AQ80" s="37">
        <f t="shared" si="17"/>
        <v>2</v>
      </c>
      <c r="AR80" s="3">
        <f t="shared" si="16"/>
        <v>68</v>
      </c>
      <c r="AS80" s="38">
        <f t="shared" si="18"/>
        <v>2.9411764705882353E-2</v>
      </c>
    </row>
    <row r="81" spans="1:45" ht="12.75" customHeight="1" x14ac:dyDescent="0.25">
      <c r="A81" s="95"/>
      <c r="B81" s="81"/>
      <c r="C81" s="36" t="s">
        <v>143</v>
      </c>
      <c r="D81" s="40"/>
      <c r="E81" s="26"/>
      <c r="F81" s="4"/>
      <c r="G81" s="4"/>
      <c r="H81" s="4"/>
      <c r="I81" s="26"/>
      <c r="J81" s="4"/>
      <c r="K81" s="4"/>
      <c r="L81" s="4"/>
      <c r="M81" s="26"/>
      <c r="N81" s="4"/>
      <c r="O81" s="4"/>
      <c r="P81" s="4"/>
      <c r="Q81" s="26"/>
      <c r="R81" s="75" t="s">
        <v>155</v>
      </c>
      <c r="S81" s="4"/>
      <c r="T81" s="4"/>
      <c r="U81" s="26"/>
      <c r="V81" s="4"/>
      <c r="W81" s="4"/>
      <c r="X81" s="26"/>
      <c r="Y81" s="4"/>
      <c r="Z81" s="4"/>
      <c r="AA81" s="4"/>
      <c r="AB81" s="26"/>
      <c r="AC81" s="4"/>
      <c r="AD81" s="3"/>
      <c r="AE81" s="26"/>
      <c r="AF81" s="26"/>
      <c r="AG81" s="4"/>
      <c r="AH81" s="4"/>
      <c r="AI81" s="75" t="s">
        <v>155</v>
      </c>
      <c r="AJ81" s="26"/>
      <c r="AK81" s="4"/>
      <c r="AL81" s="4"/>
      <c r="AM81" s="3"/>
      <c r="AN81" s="3"/>
      <c r="AO81" s="3"/>
      <c r="AP81" s="3"/>
      <c r="AQ81" s="37">
        <f t="shared" si="17"/>
        <v>2</v>
      </c>
      <c r="AR81" s="3">
        <f t="shared" si="16"/>
        <v>68</v>
      </c>
      <c r="AS81" s="38">
        <f t="shared" si="18"/>
        <v>2.9411764705882353E-2</v>
      </c>
    </row>
    <row r="82" spans="1:45" ht="12.75" customHeight="1" x14ac:dyDescent="0.25">
      <c r="A82" s="95"/>
      <c r="B82" s="81"/>
      <c r="C82" s="36" t="s">
        <v>144</v>
      </c>
      <c r="D82" s="40"/>
      <c r="E82" s="26"/>
      <c r="F82" s="4"/>
      <c r="G82" s="4"/>
      <c r="H82" s="4"/>
      <c r="I82" s="26"/>
      <c r="J82" s="4"/>
      <c r="K82" s="4"/>
      <c r="L82" s="4"/>
      <c r="M82" s="26"/>
      <c r="N82" s="4"/>
      <c r="O82" s="4"/>
      <c r="P82" s="4"/>
      <c r="Q82" s="26"/>
      <c r="R82" s="75" t="s">
        <v>155</v>
      </c>
      <c r="S82" s="4"/>
      <c r="T82" s="4"/>
      <c r="U82" s="26"/>
      <c r="V82" s="4"/>
      <c r="W82" s="4"/>
      <c r="X82" s="26"/>
      <c r="Y82" s="4"/>
      <c r="Z82" s="4"/>
      <c r="AA82" s="4"/>
      <c r="AB82" s="26"/>
      <c r="AC82" s="4"/>
      <c r="AD82" s="3"/>
      <c r="AE82" s="26"/>
      <c r="AF82" s="26"/>
      <c r="AG82" s="4"/>
      <c r="AH82" s="4"/>
      <c r="AI82" s="75" t="s">
        <v>155</v>
      </c>
      <c r="AJ82" s="26"/>
      <c r="AK82" s="4"/>
      <c r="AL82" s="4"/>
      <c r="AM82" s="3"/>
      <c r="AN82" s="3"/>
      <c r="AO82" s="3"/>
      <c r="AP82" s="3"/>
      <c r="AQ82" s="37">
        <f t="shared" si="17"/>
        <v>2</v>
      </c>
      <c r="AR82" s="3">
        <f t="shared" si="16"/>
        <v>68</v>
      </c>
      <c r="AS82" s="38">
        <f t="shared" si="18"/>
        <v>2.9411764705882353E-2</v>
      </c>
    </row>
    <row r="83" spans="1:45" ht="12.75" customHeight="1" x14ac:dyDescent="0.25">
      <c r="A83" s="95"/>
      <c r="B83" s="84"/>
      <c r="C83" s="36" t="s">
        <v>145</v>
      </c>
      <c r="D83" s="40"/>
      <c r="E83" s="26"/>
      <c r="F83" s="4"/>
      <c r="G83" s="4"/>
      <c r="H83" s="4"/>
      <c r="I83" s="26"/>
      <c r="J83" s="4"/>
      <c r="K83" s="4"/>
      <c r="L83" s="4"/>
      <c r="M83" s="26"/>
      <c r="N83" s="4"/>
      <c r="O83" s="4"/>
      <c r="P83" s="4"/>
      <c r="Q83" s="26"/>
      <c r="R83" s="75" t="s">
        <v>155</v>
      </c>
      <c r="S83" s="4"/>
      <c r="T83" s="4"/>
      <c r="U83" s="26"/>
      <c r="V83" s="4"/>
      <c r="W83" s="4"/>
      <c r="X83" s="26"/>
      <c r="Y83" s="4"/>
      <c r="Z83" s="4"/>
      <c r="AA83" s="4"/>
      <c r="AB83" s="26"/>
      <c r="AC83" s="4"/>
      <c r="AD83" s="3"/>
      <c r="AE83" s="26"/>
      <c r="AF83" s="26"/>
      <c r="AG83" s="4"/>
      <c r="AH83" s="4"/>
      <c r="AI83" s="75" t="s">
        <v>155</v>
      </c>
      <c r="AJ83" s="26"/>
      <c r="AK83" s="4"/>
      <c r="AL83" s="4"/>
      <c r="AM83" s="3"/>
      <c r="AN83" s="3"/>
      <c r="AO83" s="3"/>
      <c r="AP83" s="3"/>
      <c r="AQ83" s="37">
        <f t="shared" si="13"/>
        <v>2</v>
      </c>
      <c r="AR83" s="3">
        <f t="shared" si="16"/>
        <v>68</v>
      </c>
      <c r="AS83" s="38">
        <f t="shared" si="8"/>
        <v>2.9411764705882353E-2</v>
      </c>
    </row>
    <row r="84" spans="1:45" ht="12.75" customHeight="1" x14ac:dyDescent="0.25">
      <c r="A84" s="95"/>
      <c r="B84" s="101" t="s">
        <v>156</v>
      </c>
      <c r="C84" s="36" t="s">
        <v>78</v>
      </c>
      <c r="D84" s="40"/>
      <c r="E84" s="26"/>
      <c r="F84" s="4"/>
      <c r="G84" s="76" t="s">
        <v>154</v>
      </c>
      <c r="H84" s="4"/>
      <c r="I84" s="26"/>
      <c r="J84" s="4"/>
      <c r="K84" s="4"/>
      <c r="L84" s="4"/>
      <c r="M84" s="26"/>
      <c r="N84" s="4"/>
      <c r="O84" s="76" t="s">
        <v>154</v>
      </c>
      <c r="P84" s="4"/>
      <c r="Q84" s="26"/>
      <c r="R84" s="4"/>
      <c r="S84" s="4"/>
      <c r="T84" s="4"/>
      <c r="U84" s="26"/>
      <c r="V84" s="4"/>
      <c r="W84" s="4"/>
      <c r="X84" s="26"/>
      <c r="Y84" s="76" t="s">
        <v>154</v>
      </c>
      <c r="Z84" s="4"/>
      <c r="AA84" s="4"/>
      <c r="AB84" s="26"/>
      <c r="AC84" s="4"/>
      <c r="AD84" s="3"/>
      <c r="AE84" s="26"/>
      <c r="AF84" s="26"/>
      <c r="AG84" s="4"/>
      <c r="AH84" s="4"/>
      <c r="AI84" s="3"/>
      <c r="AJ84" s="26"/>
      <c r="AK84" s="76" t="s">
        <v>154</v>
      </c>
      <c r="AL84" s="4"/>
      <c r="AM84" s="3"/>
      <c r="AN84" s="3"/>
      <c r="AO84" s="3"/>
      <c r="AP84" s="3"/>
      <c r="AQ84" s="37">
        <f t="shared" si="13"/>
        <v>4</v>
      </c>
      <c r="AR84" s="3">
        <f t="shared" si="16"/>
        <v>68</v>
      </c>
      <c r="AS84" s="38">
        <f t="shared" si="8"/>
        <v>5.8823529411764705E-2</v>
      </c>
    </row>
    <row r="85" spans="1:45" ht="12.75" customHeight="1" x14ac:dyDescent="0.25">
      <c r="A85" s="95"/>
      <c r="B85" s="102"/>
      <c r="C85" s="36" t="s">
        <v>79</v>
      </c>
      <c r="D85" s="40"/>
      <c r="E85" s="26"/>
      <c r="F85" s="4"/>
      <c r="G85" s="76" t="s">
        <v>154</v>
      </c>
      <c r="H85" s="4"/>
      <c r="I85" s="26"/>
      <c r="J85" s="4"/>
      <c r="K85" s="4"/>
      <c r="L85" s="4"/>
      <c r="M85" s="26"/>
      <c r="N85" s="4"/>
      <c r="O85" s="76" t="s">
        <v>154</v>
      </c>
      <c r="P85" s="4"/>
      <c r="Q85" s="26"/>
      <c r="R85" s="4"/>
      <c r="S85" s="4"/>
      <c r="T85" s="4"/>
      <c r="U85" s="26"/>
      <c r="V85" s="4"/>
      <c r="W85" s="4"/>
      <c r="X85" s="26"/>
      <c r="Y85" s="76" t="s">
        <v>154</v>
      </c>
      <c r="Z85" s="4"/>
      <c r="AA85" s="4"/>
      <c r="AB85" s="26"/>
      <c r="AC85" s="4"/>
      <c r="AD85" s="3"/>
      <c r="AE85" s="26"/>
      <c r="AF85" s="26"/>
      <c r="AG85" s="4"/>
      <c r="AH85" s="4"/>
      <c r="AI85" s="3"/>
      <c r="AJ85" s="26"/>
      <c r="AK85" s="76" t="s">
        <v>154</v>
      </c>
      <c r="AL85" s="4"/>
      <c r="AM85" s="3"/>
      <c r="AN85" s="3"/>
      <c r="AO85" s="3"/>
      <c r="AP85" s="3"/>
      <c r="AQ85" s="37">
        <f t="shared" si="13"/>
        <v>4</v>
      </c>
      <c r="AR85" s="3">
        <f t="shared" si="16"/>
        <v>68</v>
      </c>
      <c r="AS85" s="38">
        <f t="shared" si="8"/>
        <v>5.8823529411764705E-2</v>
      </c>
    </row>
    <row r="86" spans="1:45" ht="12.75" customHeight="1" x14ac:dyDescent="0.25">
      <c r="A86" s="95"/>
      <c r="B86" s="102"/>
      <c r="C86" s="36" t="s">
        <v>80</v>
      </c>
      <c r="D86" s="40"/>
      <c r="E86" s="26"/>
      <c r="F86" s="4"/>
      <c r="G86" s="76" t="s">
        <v>154</v>
      </c>
      <c r="H86" s="4"/>
      <c r="I86" s="26"/>
      <c r="J86" s="4"/>
      <c r="K86" s="4"/>
      <c r="L86" s="4"/>
      <c r="M86" s="26"/>
      <c r="N86" s="4"/>
      <c r="O86" s="76" t="s">
        <v>154</v>
      </c>
      <c r="P86" s="4"/>
      <c r="Q86" s="26"/>
      <c r="R86" s="4"/>
      <c r="S86" s="4"/>
      <c r="T86" s="4"/>
      <c r="U86" s="26"/>
      <c r="V86" s="4"/>
      <c r="W86" s="4"/>
      <c r="X86" s="26"/>
      <c r="Y86" s="76" t="s">
        <v>154</v>
      </c>
      <c r="Z86" s="4"/>
      <c r="AA86" s="4"/>
      <c r="AB86" s="26"/>
      <c r="AC86" s="4"/>
      <c r="AD86" s="3"/>
      <c r="AE86" s="26"/>
      <c r="AF86" s="26"/>
      <c r="AG86" s="4"/>
      <c r="AH86" s="4"/>
      <c r="AI86" s="3"/>
      <c r="AJ86" s="26"/>
      <c r="AK86" s="76" t="s">
        <v>154</v>
      </c>
      <c r="AL86" s="4"/>
      <c r="AM86" s="3"/>
      <c r="AN86" s="3"/>
      <c r="AO86" s="3"/>
      <c r="AP86" s="3"/>
      <c r="AQ86" s="37">
        <f t="shared" ref="AQ86:AQ93" si="19">COUNTA(E86:AP86)</f>
        <v>4</v>
      </c>
      <c r="AR86" s="3">
        <f t="shared" si="16"/>
        <v>68</v>
      </c>
      <c r="AS86" s="38">
        <f t="shared" ref="AS86:AS93" si="20">AQ86/AR86</f>
        <v>5.8823529411764705E-2</v>
      </c>
    </row>
    <row r="87" spans="1:45" ht="12.75" customHeight="1" x14ac:dyDescent="0.25">
      <c r="A87" s="95"/>
      <c r="B87" s="102"/>
      <c r="C87" s="36" t="s">
        <v>138</v>
      </c>
      <c r="D87" s="40"/>
      <c r="E87" s="26"/>
      <c r="F87" s="4"/>
      <c r="G87" s="76" t="s">
        <v>154</v>
      </c>
      <c r="H87" s="4"/>
      <c r="I87" s="26"/>
      <c r="J87" s="4"/>
      <c r="K87" s="4"/>
      <c r="L87" s="4"/>
      <c r="M87" s="26"/>
      <c r="N87" s="4"/>
      <c r="O87" s="76" t="s">
        <v>154</v>
      </c>
      <c r="P87" s="4"/>
      <c r="Q87" s="26"/>
      <c r="R87" s="4"/>
      <c r="S87" s="4"/>
      <c r="T87" s="4"/>
      <c r="U87" s="26"/>
      <c r="V87" s="4"/>
      <c r="W87" s="4"/>
      <c r="X87" s="26"/>
      <c r="Y87" s="76" t="s">
        <v>154</v>
      </c>
      <c r="Z87" s="4"/>
      <c r="AA87" s="4"/>
      <c r="AB87" s="26"/>
      <c r="AC87" s="4"/>
      <c r="AD87" s="3"/>
      <c r="AE87" s="26"/>
      <c r="AF87" s="26"/>
      <c r="AG87" s="4"/>
      <c r="AH87" s="4"/>
      <c r="AI87" s="3"/>
      <c r="AJ87" s="26"/>
      <c r="AK87" s="76" t="s">
        <v>154</v>
      </c>
      <c r="AL87" s="4"/>
      <c r="AM87" s="3"/>
      <c r="AN87" s="3"/>
      <c r="AO87" s="3"/>
      <c r="AP87" s="3"/>
      <c r="AQ87" s="37">
        <f t="shared" si="19"/>
        <v>4</v>
      </c>
      <c r="AR87" s="3">
        <f t="shared" si="16"/>
        <v>68</v>
      </c>
      <c r="AS87" s="38">
        <f t="shared" si="20"/>
        <v>5.8823529411764705E-2</v>
      </c>
    </row>
    <row r="88" spans="1:45" ht="12.75" customHeight="1" x14ac:dyDescent="0.25">
      <c r="A88" s="95"/>
      <c r="B88" s="102"/>
      <c r="C88" s="36" t="s">
        <v>140</v>
      </c>
      <c r="D88" s="40"/>
      <c r="E88" s="26"/>
      <c r="F88" s="4"/>
      <c r="G88" s="76" t="s">
        <v>154</v>
      </c>
      <c r="H88" s="4"/>
      <c r="I88" s="26"/>
      <c r="J88" s="4"/>
      <c r="K88" s="4"/>
      <c r="L88" s="4"/>
      <c r="M88" s="26"/>
      <c r="N88" s="4"/>
      <c r="O88" s="76" t="s">
        <v>154</v>
      </c>
      <c r="P88" s="4"/>
      <c r="Q88" s="26"/>
      <c r="R88" s="4"/>
      <c r="S88" s="4"/>
      <c r="T88" s="4"/>
      <c r="U88" s="26"/>
      <c r="V88" s="4"/>
      <c r="W88" s="4"/>
      <c r="X88" s="26"/>
      <c r="Y88" s="76" t="s">
        <v>154</v>
      </c>
      <c r="Z88" s="4"/>
      <c r="AA88" s="4"/>
      <c r="AB88" s="26"/>
      <c r="AC88" s="4"/>
      <c r="AD88" s="3"/>
      <c r="AE88" s="26"/>
      <c r="AF88" s="26"/>
      <c r="AG88" s="4"/>
      <c r="AH88" s="4"/>
      <c r="AI88" s="3"/>
      <c r="AJ88" s="26"/>
      <c r="AK88" s="76" t="s">
        <v>154</v>
      </c>
      <c r="AL88" s="4"/>
      <c r="AM88" s="3"/>
      <c r="AN88" s="3"/>
      <c r="AO88" s="3"/>
      <c r="AP88" s="3"/>
      <c r="AQ88" s="37">
        <f t="shared" si="19"/>
        <v>4</v>
      </c>
      <c r="AR88" s="3">
        <f t="shared" si="16"/>
        <v>68</v>
      </c>
      <c r="AS88" s="38">
        <f t="shared" si="20"/>
        <v>5.8823529411764705E-2</v>
      </c>
    </row>
    <row r="89" spans="1:45" ht="12.75" customHeight="1" x14ac:dyDescent="0.25">
      <c r="A89" s="95"/>
      <c r="B89" s="102"/>
      <c r="C89" s="36" t="s">
        <v>139</v>
      </c>
      <c r="D89" s="40"/>
      <c r="E89" s="26"/>
      <c r="F89" s="4"/>
      <c r="G89" s="76" t="s">
        <v>154</v>
      </c>
      <c r="H89" s="4"/>
      <c r="I89" s="26"/>
      <c r="J89" s="4"/>
      <c r="K89" s="4"/>
      <c r="L89" s="4"/>
      <c r="M89" s="26"/>
      <c r="N89" s="4"/>
      <c r="O89" s="76" t="s">
        <v>154</v>
      </c>
      <c r="P89" s="4"/>
      <c r="Q89" s="26"/>
      <c r="R89" s="4"/>
      <c r="S89" s="4"/>
      <c r="T89" s="4"/>
      <c r="U89" s="26"/>
      <c r="V89" s="4"/>
      <c r="W89" s="4"/>
      <c r="X89" s="26"/>
      <c r="Y89" s="76" t="s">
        <v>154</v>
      </c>
      <c r="Z89" s="4"/>
      <c r="AA89" s="4"/>
      <c r="AB89" s="26"/>
      <c r="AC89" s="4"/>
      <c r="AD89" s="3"/>
      <c r="AE89" s="26"/>
      <c r="AF89" s="26"/>
      <c r="AG89" s="4"/>
      <c r="AH89" s="4"/>
      <c r="AI89" s="3"/>
      <c r="AJ89" s="26"/>
      <c r="AK89" s="76" t="s">
        <v>154</v>
      </c>
      <c r="AL89" s="4"/>
      <c r="AM89" s="3"/>
      <c r="AN89" s="3"/>
      <c r="AO89" s="3"/>
      <c r="AP89" s="3"/>
      <c r="AQ89" s="37">
        <f t="shared" si="19"/>
        <v>4</v>
      </c>
      <c r="AR89" s="3">
        <f t="shared" si="16"/>
        <v>68</v>
      </c>
      <c r="AS89" s="38">
        <f t="shared" si="20"/>
        <v>5.8823529411764705E-2</v>
      </c>
    </row>
    <row r="90" spans="1:45" ht="12.75" customHeight="1" x14ac:dyDescent="0.25">
      <c r="A90" s="95"/>
      <c r="B90" s="102"/>
      <c r="C90" s="36" t="s">
        <v>141</v>
      </c>
      <c r="D90" s="40"/>
      <c r="E90" s="26"/>
      <c r="F90" s="4"/>
      <c r="G90" s="76" t="s">
        <v>154</v>
      </c>
      <c r="H90" s="4"/>
      <c r="I90" s="26"/>
      <c r="J90" s="4"/>
      <c r="K90" s="4"/>
      <c r="L90" s="4"/>
      <c r="M90" s="26"/>
      <c r="N90" s="4"/>
      <c r="O90" s="76" t="s">
        <v>154</v>
      </c>
      <c r="P90" s="4"/>
      <c r="Q90" s="26"/>
      <c r="R90" s="4"/>
      <c r="S90" s="4"/>
      <c r="T90" s="4"/>
      <c r="U90" s="26"/>
      <c r="V90" s="4"/>
      <c r="W90" s="4"/>
      <c r="X90" s="26"/>
      <c r="Y90" s="76" t="s">
        <v>154</v>
      </c>
      <c r="Z90" s="4"/>
      <c r="AA90" s="4"/>
      <c r="AB90" s="26"/>
      <c r="AC90" s="4"/>
      <c r="AD90" s="3"/>
      <c r="AE90" s="26"/>
      <c r="AF90" s="26"/>
      <c r="AG90" s="4"/>
      <c r="AH90" s="4"/>
      <c r="AI90" s="3"/>
      <c r="AJ90" s="26"/>
      <c r="AK90" s="76" t="s">
        <v>154</v>
      </c>
      <c r="AL90" s="4"/>
      <c r="AM90" s="3"/>
      <c r="AN90" s="3"/>
      <c r="AO90" s="3"/>
      <c r="AP90" s="3"/>
      <c r="AQ90" s="37">
        <f t="shared" si="19"/>
        <v>4</v>
      </c>
      <c r="AR90" s="3">
        <f t="shared" si="16"/>
        <v>68</v>
      </c>
      <c r="AS90" s="38">
        <f t="shared" si="20"/>
        <v>5.8823529411764705E-2</v>
      </c>
    </row>
    <row r="91" spans="1:45" ht="12.75" customHeight="1" x14ac:dyDescent="0.25">
      <c r="A91" s="95"/>
      <c r="B91" s="102"/>
      <c r="C91" s="36" t="s">
        <v>142</v>
      </c>
      <c r="D91" s="40"/>
      <c r="E91" s="26"/>
      <c r="F91" s="4"/>
      <c r="G91" s="76" t="s">
        <v>154</v>
      </c>
      <c r="H91" s="4"/>
      <c r="I91" s="26"/>
      <c r="J91" s="4"/>
      <c r="K91" s="4"/>
      <c r="L91" s="4"/>
      <c r="M91" s="26"/>
      <c r="N91" s="4"/>
      <c r="O91" s="76" t="s">
        <v>154</v>
      </c>
      <c r="P91" s="4"/>
      <c r="Q91" s="26"/>
      <c r="R91" s="4"/>
      <c r="S91" s="4"/>
      <c r="T91" s="4"/>
      <c r="U91" s="26"/>
      <c r="V91" s="4"/>
      <c r="W91" s="4"/>
      <c r="X91" s="26"/>
      <c r="Y91" s="76" t="s">
        <v>154</v>
      </c>
      <c r="Z91" s="4"/>
      <c r="AA91" s="4"/>
      <c r="AB91" s="26"/>
      <c r="AC91" s="4"/>
      <c r="AD91" s="3"/>
      <c r="AE91" s="26"/>
      <c r="AF91" s="26"/>
      <c r="AG91" s="4"/>
      <c r="AH91" s="4"/>
      <c r="AI91" s="3"/>
      <c r="AJ91" s="26"/>
      <c r="AK91" s="76" t="s">
        <v>154</v>
      </c>
      <c r="AL91" s="4"/>
      <c r="AM91" s="3"/>
      <c r="AN91" s="3"/>
      <c r="AO91" s="3"/>
      <c r="AP91" s="3"/>
      <c r="AQ91" s="37">
        <f t="shared" si="19"/>
        <v>4</v>
      </c>
      <c r="AR91" s="3">
        <f t="shared" si="16"/>
        <v>68</v>
      </c>
      <c r="AS91" s="38">
        <f t="shared" si="20"/>
        <v>5.8823529411764705E-2</v>
      </c>
    </row>
    <row r="92" spans="1:45" ht="12.75" customHeight="1" x14ac:dyDescent="0.25">
      <c r="A92" s="95"/>
      <c r="B92" s="102"/>
      <c r="C92" s="36" t="s">
        <v>143</v>
      </c>
      <c r="D92" s="40"/>
      <c r="E92" s="26"/>
      <c r="F92" s="4"/>
      <c r="G92" s="76" t="s">
        <v>154</v>
      </c>
      <c r="H92" s="4"/>
      <c r="I92" s="26"/>
      <c r="J92" s="4"/>
      <c r="K92" s="4"/>
      <c r="L92" s="4"/>
      <c r="M92" s="26"/>
      <c r="N92" s="4"/>
      <c r="O92" s="76" t="s">
        <v>154</v>
      </c>
      <c r="P92" s="4"/>
      <c r="Q92" s="26"/>
      <c r="R92" s="4"/>
      <c r="S92" s="4"/>
      <c r="T92" s="4"/>
      <c r="U92" s="26"/>
      <c r="V92" s="4"/>
      <c r="W92" s="4"/>
      <c r="X92" s="26"/>
      <c r="Y92" s="76" t="s">
        <v>154</v>
      </c>
      <c r="Z92" s="4"/>
      <c r="AA92" s="4"/>
      <c r="AB92" s="26"/>
      <c r="AC92" s="4"/>
      <c r="AD92" s="3"/>
      <c r="AE92" s="26"/>
      <c r="AF92" s="26"/>
      <c r="AG92" s="4"/>
      <c r="AH92" s="4"/>
      <c r="AI92" s="3"/>
      <c r="AJ92" s="26"/>
      <c r="AK92" s="76" t="s">
        <v>154</v>
      </c>
      <c r="AL92" s="4"/>
      <c r="AM92" s="3"/>
      <c r="AN92" s="3"/>
      <c r="AO92" s="3"/>
      <c r="AP92" s="3"/>
      <c r="AQ92" s="37">
        <f t="shared" si="19"/>
        <v>4</v>
      </c>
      <c r="AR92" s="3">
        <f t="shared" si="16"/>
        <v>68</v>
      </c>
      <c r="AS92" s="38">
        <f t="shared" si="20"/>
        <v>5.8823529411764705E-2</v>
      </c>
    </row>
    <row r="93" spans="1:45" ht="12.75" customHeight="1" x14ac:dyDescent="0.25">
      <c r="A93" s="95"/>
      <c r="B93" s="102"/>
      <c r="C93" s="36" t="s">
        <v>144</v>
      </c>
      <c r="D93" s="40"/>
      <c r="E93" s="26"/>
      <c r="F93" s="4"/>
      <c r="G93" s="76" t="s">
        <v>154</v>
      </c>
      <c r="H93" s="4"/>
      <c r="I93" s="26"/>
      <c r="J93" s="4"/>
      <c r="K93" s="4"/>
      <c r="L93" s="4"/>
      <c r="M93" s="26"/>
      <c r="N93" s="4"/>
      <c r="O93" s="76" t="s">
        <v>154</v>
      </c>
      <c r="P93" s="4"/>
      <c r="Q93" s="26"/>
      <c r="R93" s="4"/>
      <c r="S93" s="4"/>
      <c r="T93" s="4"/>
      <c r="U93" s="26"/>
      <c r="V93" s="4"/>
      <c r="W93" s="4"/>
      <c r="X93" s="26"/>
      <c r="Y93" s="76" t="s">
        <v>154</v>
      </c>
      <c r="Z93" s="4"/>
      <c r="AA93" s="4"/>
      <c r="AB93" s="26"/>
      <c r="AC93" s="4"/>
      <c r="AD93" s="3"/>
      <c r="AE93" s="26"/>
      <c r="AF93" s="26"/>
      <c r="AG93" s="4"/>
      <c r="AH93" s="4"/>
      <c r="AI93" s="3"/>
      <c r="AJ93" s="26"/>
      <c r="AK93" s="76" t="s">
        <v>154</v>
      </c>
      <c r="AL93" s="4"/>
      <c r="AM93" s="3"/>
      <c r="AN93" s="3"/>
      <c r="AO93" s="3"/>
      <c r="AP93" s="3"/>
      <c r="AQ93" s="37">
        <f t="shared" si="19"/>
        <v>4</v>
      </c>
      <c r="AR93" s="3">
        <f t="shared" si="16"/>
        <v>68</v>
      </c>
      <c r="AS93" s="38">
        <f t="shared" si="20"/>
        <v>5.8823529411764705E-2</v>
      </c>
    </row>
    <row r="94" spans="1:45" ht="12.75" customHeight="1" x14ac:dyDescent="0.25">
      <c r="A94" s="95"/>
      <c r="B94" s="103"/>
      <c r="C94" s="36" t="s">
        <v>145</v>
      </c>
      <c r="D94" s="40"/>
      <c r="E94" s="26"/>
      <c r="F94" s="4"/>
      <c r="G94" s="76" t="s">
        <v>154</v>
      </c>
      <c r="H94" s="4"/>
      <c r="I94" s="26"/>
      <c r="J94" s="4"/>
      <c r="K94" s="4"/>
      <c r="L94" s="4"/>
      <c r="M94" s="26"/>
      <c r="N94" s="4"/>
      <c r="O94" s="76" t="s">
        <v>154</v>
      </c>
      <c r="P94" s="4"/>
      <c r="Q94" s="26"/>
      <c r="R94" s="4"/>
      <c r="S94" s="4"/>
      <c r="T94" s="4"/>
      <c r="U94" s="26"/>
      <c r="V94" s="4"/>
      <c r="W94" s="4"/>
      <c r="X94" s="26"/>
      <c r="Y94" s="76" t="s">
        <v>154</v>
      </c>
      <c r="Z94" s="4"/>
      <c r="AA94" s="4"/>
      <c r="AB94" s="26"/>
      <c r="AC94" s="4"/>
      <c r="AD94" s="3"/>
      <c r="AE94" s="26"/>
      <c r="AF94" s="26"/>
      <c r="AG94" s="4"/>
      <c r="AH94" s="4"/>
      <c r="AI94" s="3"/>
      <c r="AJ94" s="26"/>
      <c r="AK94" s="76" t="s">
        <v>154</v>
      </c>
      <c r="AL94" s="4"/>
      <c r="AM94" s="3"/>
      <c r="AN94" s="3"/>
      <c r="AO94" s="3"/>
      <c r="AP94" s="3"/>
      <c r="AQ94" s="37">
        <f t="shared" si="13"/>
        <v>4</v>
      </c>
      <c r="AR94" s="3">
        <f t="shared" si="16"/>
        <v>68</v>
      </c>
      <c r="AS94" s="38">
        <f t="shared" si="8"/>
        <v>5.8823529411764705E-2</v>
      </c>
    </row>
    <row r="95" spans="1:45" ht="12.75" customHeight="1" x14ac:dyDescent="0.25">
      <c r="A95" s="95"/>
      <c r="B95" s="80" t="s">
        <v>53</v>
      </c>
      <c r="C95" s="36" t="s">
        <v>78</v>
      </c>
      <c r="D95" s="40"/>
      <c r="E95" s="26"/>
      <c r="F95" s="4"/>
      <c r="G95" s="4"/>
      <c r="H95" s="4"/>
      <c r="I95" s="26"/>
      <c r="J95" s="4"/>
      <c r="K95" s="4"/>
      <c r="L95" s="4"/>
      <c r="M95" s="26"/>
      <c r="N95" s="4"/>
      <c r="O95" s="4"/>
      <c r="P95" s="4"/>
      <c r="Q95" s="26"/>
      <c r="R95" s="4"/>
      <c r="S95" s="4"/>
      <c r="T95" s="4"/>
      <c r="U95" s="26"/>
      <c r="V95" s="4"/>
      <c r="W95" s="4"/>
      <c r="X95" s="26"/>
      <c r="Y95" s="4"/>
      <c r="Z95" s="4"/>
      <c r="AA95" s="3"/>
      <c r="AB95" s="26"/>
      <c r="AC95" s="4"/>
      <c r="AD95" s="4"/>
      <c r="AE95" s="26"/>
      <c r="AF95" s="26"/>
      <c r="AG95" s="4"/>
      <c r="AH95" s="4"/>
      <c r="AI95" s="4"/>
      <c r="AJ95" s="3"/>
      <c r="AK95" s="4"/>
      <c r="AL95" s="4"/>
      <c r="AM95" s="3"/>
      <c r="AN95" s="3"/>
      <c r="AO95" s="3"/>
      <c r="AP95" s="3"/>
      <c r="AQ95" s="37">
        <f t="shared" si="13"/>
        <v>0</v>
      </c>
      <c r="AR95" s="3">
        <f>34*1</f>
        <v>34</v>
      </c>
      <c r="AS95" s="38">
        <f t="shared" si="8"/>
        <v>0</v>
      </c>
    </row>
    <row r="96" spans="1:45" x14ac:dyDescent="0.25">
      <c r="A96" s="95"/>
      <c r="B96" s="81"/>
      <c r="C96" s="36" t="s">
        <v>79</v>
      </c>
      <c r="D96" s="2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3"/>
      <c r="AN96" s="3"/>
      <c r="AO96" s="3"/>
      <c r="AP96" s="3"/>
      <c r="AQ96" s="37">
        <f t="shared" si="13"/>
        <v>0</v>
      </c>
      <c r="AR96" s="3">
        <f t="shared" ref="AR96:AR103" si="21">34*1</f>
        <v>34</v>
      </c>
      <c r="AS96" s="38">
        <f t="shared" si="8"/>
        <v>0</v>
      </c>
    </row>
    <row r="97" spans="1:45" x14ac:dyDescent="0.25">
      <c r="A97" s="95"/>
      <c r="B97" s="81"/>
      <c r="C97" s="36" t="s">
        <v>80</v>
      </c>
      <c r="D97" s="26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3"/>
      <c r="AN97" s="3"/>
      <c r="AO97" s="3"/>
      <c r="AP97" s="3"/>
      <c r="AQ97" s="37">
        <f t="shared" ref="AQ97" si="22">COUNTA(E97:AP97)</f>
        <v>0</v>
      </c>
      <c r="AR97" s="3">
        <f t="shared" si="21"/>
        <v>34</v>
      </c>
      <c r="AS97" s="38">
        <f t="shared" ref="AS97" si="23">AQ97/AR97</f>
        <v>0</v>
      </c>
    </row>
    <row r="98" spans="1:45" s="2" customFormat="1" ht="16.5" customHeight="1" x14ac:dyDescent="0.25">
      <c r="A98" s="95"/>
      <c r="B98" s="80" t="s">
        <v>54</v>
      </c>
      <c r="C98" s="36" t="s">
        <v>78</v>
      </c>
      <c r="D98" s="39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37">
        <f t="shared" si="13"/>
        <v>0</v>
      </c>
      <c r="AR98" s="3">
        <f t="shared" si="21"/>
        <v>34</v>
      </c>
      <c r="AS98" s="38">
        <f t="shared" si="8"/>
        <v>0</v>
      </c>
    </row>
    <row r="99" spans="1:45" s="6" customFormat="1" ht="11.25" customHeight="1" x14ac:dyDescent="0.25">
      <c r="A99" s="95"/>
      <c r="B99" s="81"/>
      <c r="C99" s="36" t="s">
        <v>79</v>
      </c>
      <c r="D99" s="39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37">
        <f t="shared" si="13"/>
        <v>0</v>
      </c>
      <c r="AR99" s="3">
        <f t="shared" si="21"/>
        <v>34</v>
      </c>
      <c r="AS99" s="38">
        <f t="shared" si="8"/>
        <v>0</v>
      </c>
    </row>
    <row r="100" spans="1:45" s="6" customFormat="1" ht="11.25" customHeight="1" x14ac:dyDescent="0.25">
      <c r="A100" s="95"/>
      <c r="B100" s="81"/>
      <c r="C100" s="36" t="s">
        <v>80</v>
      </c>
      <c r="D100" s="74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37">
        <f t="shared" ref="AQ100" si="24">COUNTA(E100:AP100)</f>
        <v>0</v>
      </c>
      <c r="AR100" s="3">
        <f t="shared" si="21"/>
        <v>34</v>
      </c>
      <c r="AS100" s="38">
        <f t="shared" ref="AS100" si="25">AQ100/AR100</f>
        <v>0</v>
      </c>
    </row>
    <row r="101" spans="1:45" x14ac:dyDescent="0.25">
      <c r="A101" s="95"/>
      <c r="B101" s="80" t="s">
        <v>55</v>
      </c>
      <c r="C101" s="36" t="s">
        <v>78</v>
      </c>
      <c r="D101" s="40"/>
      <c r="E101" s="26"/>
      <c r="F101" s="26"/>
      <c r="G101" s="26"/>
      <c r="H101" s="4"/>
      <c r="I101" s="3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3"/>
      <c r="AN101" s="3"/>
      <c r="AO101" s="3"/>
      <c r="AP101" s="3"/>
      <c r="AQ101" s="37">
        <f t="shared" si="13"/>
        <v>0</v>
      </c>
      <c r="AR101" s="3">
        <f t="shared" si="21"/>
        <v>34</v>
      </c>
      <c r="AS101" s="38">
        <f t="shared" si="8"/>
        <v>0</v>
      </c>
    </row>
    <row r="102" spans="1:45" x14ac:dyDescent="0.25">
      <c r="A102" s="95"/>
      <c r="B102" s="81"/>
      <c r="C102" s="36" t="s">
        <v>79</v>
      </c>
      <c r="D102" s="40"/>
      <c r="E102" s="26"/>
      <c r="F102" s="4"/>
      <c r="G102" s="4"/>
      <c r="H102" s="3"/>
      <c r="I102" s="26"/>
      <c r="J102" s="4"/>
      <c r="K102" s="4"/>
      <c r="L102" s="4"/>
      <c r="M102" s="26"/>
      <c r="N102" s="4"/>
      <c r="O102" s="4"/>
      <c r="P102" s="4"/>
      <c r="Q102" s="26"/>
      <c r="R102" s="4"/>
      <c r="S102" s="4"/>
      <c r="T102" s="4"/>
      <c r="U102" s="26"/>
      <c r="V102" s="4"/>
      <c r="W102" s="4"/>
      <c r="X102" s="26"/>
      <c r="Y102" s="4"/>
      <c r="Z102" s="4"/>
      <c r="AA102" s="4"/>
      <c r="AB102" s="26"/>
      <c r="AC102" s="4"/>
      <c r="AD102" s="4"/>
      <c r="AE102" s="26"/>
      <c r="AF102" s="26"/>
      <c r="AG102" s="4"/>
      <c r="AH102" s="4"/>
      <c r="AI102" s="4"/>
      <c r="AJ102" s="26"/>
      <c r="AK102" s="4"/>
      <c r="AL102" s="4"/>
      <c r="AM102" s="3"/>
      <c r="AN102" s="3"/>
      <c r="AO102" s="3"/>
      <c r="AP102" s="3"/>
      <c r="AQ102" s="37">
        <f t="shared" si="13"/>
        <v>0</v>
      </c>
      <c r="AR102" s="3">
        <f t="shared" si="21"/>
        <v>34</v>
      </c>
      <c r="AS102" s="38">
        <f t="shared" si="8"/>
        <v>0</v>
      </c>
    </row>
    <row r="103" spans="1:45" x14ac:dyDescent="0.25">
      <c r="A103" s="95"/>
      <c r="B103" s="81"/>
      <c r="C103" s="36" t="s">
        <v>80</v>
      </c>
      <c r="D103" s="40"/>
      <c r="E103" s="26"/>
      <c r="F103" s="4"/>
      <c r="G103" s="4"/>
      <c r="H103" s="3"/>
      <c r="I103" s="26"/>
      <c r="J103" s="4"/>
      <c r="K103" s="4"/>
      <c r="L103" s="4"/>
      <c r="M103" s="26"/>
      <c r="N103" s="4"/>
      <c r="O103" s="4"/>
      <c r="P103" s="4"/>
      <c r="Q103" s="26"/>
      <c r="R103" s="4"/>
      <c r="S103" s="4"/>
      <c r="T103" s="4"/>
      <c r="U103" s="26"/>
      <c r="V103" s="4"/>
      <c r="W103" s="4"/>
      <c r="X103" s="26"/>
      <c r="Y103" s="4"/>
      <c r="Z103" s="4"/>
      <c r="AA103" s="4"/>
      <c r="AB103" s="26"/>
      <c r="AC103" s="4"/>
      <c r="AD103" s="4"/>
      <c r="AE103" s="26"/>
      <c r="AF103" s="26"/>
      <c r="AG103" s="4"/>
      <c r="AH103" s="4"/>
      <c r="AI103" s="4"/>
      <c r="AJ103" s="26"/>
      <c r="AK103" s="4"/>
      <c r="AL103" s="4"/>
      <c r="AM103" s="3"/>
      <c r="AN103" s="3"/>
      <c r="AO103" s="3"/>
      <c r="AP103" s="3"/>
      <c r="AQ103" s="37">
        <f t="shared" ref="AQ103" si="26">COUNTA(E103:AP103)</f>
        <v>0</v>
      </c>
      <c r="AR103" s="3">
        <f t="shared" si="21"/>
        <v>34</v>
      </c>
      <c r="AS103" s="38">
        <f t="shared" ref="AS103" si="27">AQ103/AR103</f>
        <v>0</v>
      </c>
    </row>
    <row r="104" spans="1:45" x14ac:dyDescent="0.25">
      <c r="A104" s="95"/>
      <c r="B104" s="83" t="s">
        <v>75</v>
      </c>
      <c r="C104" s="36" t="s">
        <v>78</v>
      </c>
      <c r="D104" s="40"/>
      <c r="E104" s="26"/>
      <c r="F104" s="4"/>
      <c r="G104" s="4"/>
      <c r="H104" s="3"/>
      <c r="I104" s="4"/>
      <c r="J104" s="4"/>
      <c r="K104" s="4"/>
      <c r="L104" s="4"/>
      <c r="M104" s="26"/>
      <c r="N104" s="4"/>
      <c r="O104" s="4"/>
      <c r="P104" s="4"/>
      <c r="Q104" s="26"/>
      <c r="R104" s="4"/>
      <c r="S104" s="4"/>
      <c r="T104" s="4"/>
      <c r="U104" s="26"/>
      <c r="V104" s="4"/>
      <c r="W104" s="4"/>
      <c r="X104" s="26"/>
      <c r="Y104" s="4"/>
      <c r="Z104" s="4"/>
      <c r="AA104" s="4"/>
      <c r="AB104" s="3"/>
      <c r="AC104" s="3"/>
      <c r="AD104" s="3"/>
      <c r="AE104" s="26"/>
      <c r="AF104" s="26"/>
      <c r="AG104" s="4"/>
      <c r="AH104" s="4"/>
      <c r="AI104" s="4"/>
      <c r="AJ104" s="26"/>
      <c r="AK104" s="4"/>
      <c r="AL104" s="4"/>
      <c r="AM104" s="3"/>
      <c r="AN104" s="3"/>
      <c r="AO104" s="3"/>
      <c r="AP104" s="3"/>
      <c r="AQ104" s="37">
        <f t="shared" si="13"/>
        <v>0</v>
      </c>
      <c r="AR104" s="3">
        <f>34*2</f>
        <v>68</v>
      </c>
      <c r="AS104" s="38">
        <f t="shared" si="8"/>
        <v>0</v>
      </c>
    </row>
    <row r="105" spans="1:45" ht="12.75" customHeight="1" x14ac:dyDescent="0.25">
      <c r="A105" s="95"/>
      <c r="B105" s="83"/>
      <c r="C105" s="36" t="s">
        <v>79</v>
      </c>
      <c r="D105" s="40"/>
      <c r="E105" s="26"/>
      <c r="F105" s="4"/>
      <c r="G105" s="4"/>
      <c r="H105" s="4"/>
      <c r="I105" s="26"/>
      <c r="J105" s="4"/>
      <c r="K105" s="4"/>
      <c r="L105" s="4"/>
      <c r="M105" s="26"/>
      <c r="N105" s="4"/>
      <c r="O105" s="4"/>
      <c r="P105" s="4"/>
      <c r="Q105" s="26"/>
      <c r="R105" s="4"/>
      <c r="S105" s="4"/>
      <c r="T105" s="4"/>
      <c r="U105" s="26"/>
      <c r="V105" s="4"/>
      <c r="W105" s="4"/>
      <c r="X105" s="26"/>
      <c r="Y105" s="4"/>
      <c r="Z105" s="4"/>
      <c r="AA105" s="4"/>
      <c r="AB105" s="4"/>
      <c r="AC105" s="4"/>
      <c r="AD105" s="26"/>
      <c r="AE105" s="26"/>
      <c r="AF105" s="26"/>
      <c r="AG105" s="26"/>
      <c r="AH105" s="3"/>
      <c r="AI105" s="3"/>
      <c r="AJ105" s="3"/>
      <c r="AK105" s="4"/>
      <c r="AL105" s="4"/>
      <c r="AM105" s="3"/>
      <c r="AN105" s="3"/>
      <c r="AO105" s="3"/>
      <c r="AP105" s="3"/>
      <c r="AQ105" s="37">
        <f t="shared" si="13"/>
        <v>0</v>
      </c>
      <c r="AR105" s="3">
        <f t="shared" ref="AR105:AR106" si="28">34*2</f>
        <v>68</v>
      </c>
      <c r="AS105" s="38">
        <f t="shared" si="8"/>
        <v>0</v>
      </c>
    </row>
    <row r="106" spans="1:45" ht="12.75" customHeight="1" x14ac:dyDescent="0.25">
      <c r="A106" s="95"/>
      <c r="B106" s="83"/>
      <c r="C106" s="36" t="s">
        <v>80</v>
      </c>
      <c r="D106" s="40"/>
      <c r="E106" s="26"/>
      <c r="F106" s="4"/>
      <c r="G106" s="4"/>
      <c r="H106" s="4"/>
      <c r="I106" s="26"/>
      <c r="J106" s="4"/>
      <c r="K106" s="4"/>
      <c r="L106" s="4"/>
      <c r="M106" s="26"/>
      <c r="N106" s="4"/>
      <c r="O106" s="4"/>
      <c r="P106" s="4"/>
      <c r="Q106" s="26"/>
      <c r="R106" s="4"/>
      <c r="S106" s="4"/>
      <c r="T106" s="4"/>
      <c r="U106" s="26"/>
      <c r="V106" s="4"/>
      <c r="W106" s="4"/>
      <c r="X106" s="26"/>
      <c r="Y106" s="4"/>
      <c r="Z106" s="4"/>
      <c r="AA106" s="4"/>
      <c r="AB106" s="4"/>
      <c r="AC106" s="4"/>
      <c r="AD106" s="26"/>
      <c r="AE106" s="26"/>
      <c r="AF106" s="26"/>
      <c r="AG106" s="26"/>
      <c r="AH106" s="3"/>
      <c r="AI106" s="3"/>
      <c r="AJ106" s="3"/>
      <c r="AK106" s="4"/>
      <c r="AL106" s="4"/>
      <c r="AM106" s="3"/>
      <c r="AN106" s="3"/>
      <c r="AO106" s="3"/>
      <c r="AP106" s="3"/>
      <c r="AQ106" s="37">
        <f t="shared" ref="AQ106" si="29">COUNTA(E106:AP106)</f>
        <v>0</v>
      </c>
      <c r="AR106" s="3">
        <f t="shared" si="28"/>
        <v>68</v>
      </c>
      <c r="AS106" s="38">
        <f t="shared" ref="AS106" si="30">AQ106/AR106</f>
        <v>0</v>
      </c>
    </row>
    <row r="107" spans="1:45" ht="27" customHeight="1" x14ac:dyDescent="0.25">
      <c r="A107" s="55"/>
      <c r="B107" s="56"/>
      <c r="C107" s="56"/>
      <c r="D107" s="56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5"/>
      <c r="AN107" s="55"/>
      <c r="AO107" s="55"/>
      <c r="AP107" s="55"/>
      <c r="AQ107" s="55"/>
      <c r="AR107" s="55"/>
      <c r="AS107" s="55"/>
    </row>
    <row r="108" spans="1:45" ht="114" customHeight="1" x14ac:dyDescent="0.25">
      <c r="A108" s="100" t="s">
        <v>23</v>
      </c>
      <c r="B108" s="100"/>
      <c r="C108" s="100"/>
      <c r="D108" s="100"/>
      <c r="E108" s="97" t="s">
        <v>40</v>
      </c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9"/>
      <c r="AQ108" s="111" t="s">
        <v>20</v>
      </c>
      <c r="AR108" s="111" t="s">
        <v>22</v>
      </c>
      <c r="AS108" s="131" t="s">
        <v>21</v>
      </c>
    </row>
    <row r="109" spans="1:45" s="2" customFormat="1" x14ac:dyDescent="0.25">
      <c r="A109" s="85" t="s">
        <v>0</v>
      </c>
      <c r="B109" s="87"/>
      <c r="C109" s="80" t="s">
        <v>64</v>
      </c>
      <c r="D109" s="23" t="s">
        <v>18</v>
      </c>
      <c r="E109" s="83" t="s">
        <v>1</v>
      </c>
      <c r="F109" s="83"/>
      <c r="G109" s="83"/>
      <c r="H109" s="83"/>
      <c r="I109" s="83" t="s">
        <v>2</v>
      </c>
      <c r="J109" s="83"/>
      <c r="K109" s="83"/>
      <c r="L109" s="83"/>
      <c r="M109" s="83" t="s">
        <v>3</v>
      </c>
      <c r="N109" s="83"/>
      <c r="O109" s="83"/>
      <c r="P109" s="83"/>
      <c r="Q109" s="83" t="s">
        <v>4</v>
      </c>
      <c r="R109" s="83"/>
      <c r="S109" s="83"/>
      <c r="T109" s="83"/>
      <c r="U109" s="83" t="s">
        <v>5</v>
      </c>
      <c r="V109" s="83"/>
      <c r="W109" s="83"/>
      <c r="X109" s="83" t="s">
        <v>6</v>
      </c>
      <c r="Y109" s="83"/>
      <c r="Z109" s="83"/>
      <c r="AA109" s="83"/>
      <c r="AB109" s="83" t="s">
        <v>7</v>
      </c>
      <c r="AC109" s="83"/>
      <c r="AD109" s="83"/>
      <c r="AE109" s="83" t="s">
        <v>8</v>
      </c>
      <c r="AF109" s="83"/>
      <c r="AG109" s="83"/>
      <c r="AH109" s="83"/>
      <c r="AI109" s="83"/>
      <c r="AJ109" s="83" t="s">
        <v>9</v>
      </c>
      <c r="AK109" s="83"/>
      <c r="AL109" s="83"/>
      <c r="AM109" s="83" t="s">
        <v>10</v>
      </c>
      <c r="AN109" s="83"/>
      <c r="AO109" s="83"/>
      <c r="AP109" s="83"/>
      <c r="AQ109" s="111"/>
      <c r="AR109" s="111"/>
      <c r="AS109" s="131"/>
    </row>
    <row r="110" spans="1:45" s="2" customFormat="1" ht="16.5" customHeight="1" x14ac:dyDescent="0.25">
      <c r="A110" s="88"/>
      <c r="B110" s="90"/>
      <c r="C110" s="84"/>
      <c r="D110" s="23" t="s">
        <v>19</v>
      </c>
      <c r="E110" s="5">
        <v>1</v>
      </c>
      <c r="F110" s="5">
        <v>2</v>
      </c>
      <c r="G110" s="5">
        <v>3</v>
      </c>
      <c r="H110" s="5">
        <v>4</v>
      </c>
      <c r="I110" s="5">
        <v>5</v>
      </c>
      <c r="J110" s="5">
        <v>6</v>
      </c>
      <c r="K110" s="5">
        <v>7</v>
      </c>
      <c r="L110" s="5">
        <v>8</v>
      </c>
      <c r="M110" s="5">
        <v>9</v>
      </c>
      <c r="N110" s="5">
        <v>10</v>
      </c>
      <c r="O110" s="5">
        <v>11</v>
      </c>
      <c r="P110" s="5">
        <v>12</v>
      </c>
      <c r="Q110" s="5">
        <v>13</v>
      </c>
      <c r="R110" s="5">
        <v>14</v>
      </c>
      <c r="S110" s="5">
        <v>15</v>
      </c>
      <c r="T110" s="5">
        <v>16</v>
      </c>
      <c r="U110" s="5">
        <v>17</v>
      </c>
      <c r="V110" s="5">
        <v>18</v>
      </c>
      <c r="W110" s="5">
        <v>19</v>
      </c>
      <c r="X110" s="5">
        <v>20</v>
      </c>
      <c r="Y110" s="5">
        <v>21</v>
      </c>
      <c r="Z110" s="5">
        <v>22</v>
      </c>
      <c r="AA110" s="5">
        <v>23</v>
      </c>
      <c r="AB110" s="5">
        <v>24</v>
      </c>
      <c r="AC110" s="5">
        <v>25</v>
      </c>
      <c r="AD110" s="5">
        <v>26</v>
      </c>
      <c r="AE110" s="5">
        <v>27</v>
      </c>
      <c r="AF110" s="5">
        <v>28</v>
      </c>
      <c r="AG110" s="5">
        <v>29</v>
      </c>
      <c r="AH110" s="5">
        <v>30</v>
      </c>
      <c r="AI110" s="5">
        <v>31</v>
      </c>
      <c r="AJ110" s="5">
        <v>32</v>
      </c>
      <c r="AK110" s="5">
        <v>33</v>
      </c>
      <c r="AL110" s="5">
        <v>34</v>
      </c>
      <c r="AM110" s="5">
        <v>35</v>
      </c>
      <c r="AN110" s="5">
        <v>36</v>
      </c>
      <c r="AO110" s="5">
        <v>37</v>
      </c>
      <c r="AP110" s="5">
        <v>38</v>
      </c>
      <c r="AQ110" s="111"/>
      <c r="AR110" s="111"/>
      <c r="AS110" s="131"/>
    </row>
    <row r="111" spans="1:45" s="6" customFormat="1" ht="11.25" customHeight="1" x14ac:dyDescent="0.25">
      <c r="A111" s="94" t="s">
        <v>25</v>
      </c>
      <c r="B111" s="80" t="s">
        <v>13</v>
      </c>
      <c r="C111" s="36" t="s">
        <v>81</v>
      </c>
      <c r="D111" s="40"/>
      <c r="E111" s="26"/>
      <c r="F111" s="75" t="s">
        <v>154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26"/>
      <c r="R111" s="75" t="s">
        <v>155</v>
      </c>
      <c r="S111" s="26"/>
      <c r="T111" s="26"/>
      <c r="U111" s="26"/>
      <c r="V111" s="26"/>
      <c r="W111" s="26"/>
      <c r="X111" s="26"/>
      <c r="Y111" s="26"/>
      <c r="Z111" s="75" t="s">
        <v>154</v>
      </c>
      <c r="AA111" s="26"/>
      <c r="AB111" s="26"/>
      <c r="AC111" s="26"/>
      <c r="AD111" s="26"/>
      <c r="AE111" s="26"/>
      <c r="AF111" s="26"/>
      <c r="AG111" s="26"/>
      <c r="AH111" s="26"/>
      <c r="AI111" s="75" t="s">
        <v>155</v>
      </c>
      <c r="AJ111" s="26"/>
      <c r="AK111" s="26"/>
      <c r="AL111" s="26"/>
      <c r="AM111" s="3"/>
      <c r="AN111" s="3"/>
      <c r="AO111" s="3"/>
      <c r="AP111" s="3"/>
      <c r="AQ111" s="37">
        <f>COUNTA(E111:AP111)</f>
        <v>4</v>
      </c>
      <c r="AR111" s="3">
        <f>34*5</f>
        <v>170</v>
      </c>
      <c r="AS111" s="38">
        <f>AQ111/AR111</f>
        <v>2.3529411764705882E-2</v>
      </c>
    </row>
    <row r="112" spans="1:45" s="6" customFormat="1" ht="15" customHeight="1" x14ac:dyDescent="0.25">
      <c r="A112" s="95"/>
      <c r="B112" s="81"/>
      <c r="C112" s="36" t="s">
        <v>82</v>
      </c>
      <c r="D112" s="40"/>
      <c r="E112" s="26"/>
      <c r="F112" s="75" t="s">
        <v>154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4"/>
      <c r="R112" s="75" t="s">
        <v>155</v>
      </c>
      <c r="S112" s="26"/>
      <c r="T112" s="26"/>
      <c r="U112" s="26"/>
      <c r="V112" s="26"/>
      <c r="W112" s="26"/>
      <c r="X112" s="26"/>
      <c r="Y112" s="26"/>
      <c r="Z112" s="75" t="s">
        <v>154</v>
      </c>
      <c r="AA112" s="26"/>
      <c r="AB112" s="26"/>
      <c r="AC112" s="26"/>
      <c r="AD112" s="26"/>
      <c r="AE112" s="26"/>
      <c r="AF112" s="26"/>
      <c r="AG112" s="26"/>
      <c r="AH112" s="26"/>
      <c r="AI112" s="75" t="s">
        <v>155</v>
      </c>
      <c r="AJ112" s="26"/>
      <c r="AK112" s="26"/>
      <c r="AL112" s="26"/>
      <c r="AM112" s="3"/>
      <c r="AN112" s="3"/>
      <c r="AO112" s="3"/>
      <c r="AP112" s="3"/>
      <c r="AQ112" s="37">
        <f>COUNTA(E112:AP112)</f>
        <v>4</v>
      </c>
      <c r="AR112" s="3">
        <f t="shared" ref="AR112:AR121" si="31">34*5</f>
        <v>170</v>
      </c>
      <c r="AS112" s="38">
        <f t="shared" ref="AS112:AS209" si="32">AQ112/AR112</f>
        <v>2.3529411764705882E-2</v>
      </c>
    </row>
    <row r="113" spans="1:45" s="6" customFormat="1" ht="15" customHeight="1" x14ac:dyDescent="0.25">
      <c r="A113" s="95"/>
      <c r="B113" s="81"/>
      <c r="C113" s="36" t="s">
        <v>83</v>
      </c>
      <c r="D113" s="40"/>
      <c r="E113" s="26"/>
      <c r="F113" s="75" t="s">
        <v>154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26"/>
      <c r="R113" s="75" t="s">
        <v>155</v>
      </c>
      <c r="S113" s="4"/>
      <c r="T113" s="4"/>
      <c r="U113" s="26"/>
      <c r="V113" s="4"/>
      <c r="W113" s="4"/>
      <c r="X113" s="26"/>
      <c r="Y113" s="4"/>
      <c r="Z113" s="75" t="s">
        <v>154</v>
      </c>
      <c r="AA113" s="4"/>
      <c r="AB113" s="26"/>
      <c r="AC113" s="4"/>
      <c r="AD113" s="4"/>
      <c r="AE113" s="26"/>
      <c r="AF113" s="26"/>
      <c r="AG113" s="4"/>
      <c r="AH113" s="4"/>
      <c r="AI113" s="75" t="s">
        <v>155</v>
      </c>
      <c r="AJ113" s="26"/>
      <c r="AK113" s="26"/>
      <c r="AL113" s="26"/>
      <c r="AM113" s="3"/>
      <c r="AN113" s="3"/>
      <c r="AO113" s="3"/>
      <c r="AP113" s="3"/>
      <c r="AQ113" s="37">
        <f t="shared" ref="AQ113:AQ120" si="33">COUNTA(E113:AP113)</f>
        <v>4</v>
      </c>
      <c r="AR113" s="3">
        <f t="shared" si="31"/>
        <v>170</v>
      </c>
      <c r="AS113" s="38">
        <f t="shared" ref="AS113:AS120" si="34">AQ113/AR113</f>
        <v>2.3529411764705882E-2</v>
      </c>
    </row>
    <row r="114" spans="1:45" s="6" customFormat="1" ht="15" customHeight="1" x14ac:dyDescent="0.25">
      <c r="A114" s="95"/>
      <c r="B114" s="81"/>
      <c r="C114" s="36" t="s">
        <v>146</v>
      </c>
      <c r="D114" s="40"/>
      <c r="E114" s="26"/>
      <c r="F114" s="75" t="s">
        <v>154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26"/>
      <c r="R114" s="75" t="s">
        <v>155</v>
      </c>
      <c r="S114" s="4"/>
      <c r="T114" s="4"/>
      <c r="U114" s="26"/>
      <c r="V114" s="4"/>
      <c r="W114" s="4"/>
      <c r="X114" s="26"/>
      <c r="Y114" s="4"/>
      <c r="Z114" s="75" t="s">
        <v>154</v>
      </c>
      <c r="AA114" s="4"/>
      <c r="AB114" s="26"/>
      <c r="AC114" s="4"/>
      <c r="AD114" s="4"/>
      <c r="AE114" s="26"/>
      <c r="AF114" s="26"/>
      <c r="AG114" s="4"/>
      <c r="AH114" s="4"/>
      <c r="AI114" s="75" t="s">
        <v>155</v>
      </c>
      <c r="AJ114" s="26"/>
      <c r="AK114" s="26"/>
      <c r="AL114" s="26"/>
      <c r="AM114" s="3"/>
      <c r="AN114" s="3"/>
      <c r="AO114" s="3"/>
      <c r="AP114" s="3"/>
      <c r="AQ114" s="37">
        <f t="shared" si="33"/>
        <v>4</v>
      </c>
      <c r="AR114" s="3">
        <f t="shared" si="31"/>
        <v>170</v>
      </c>
      <c r="AS114" s="38">
        <f t="shared" si="34"/>
        <v>2.3529411764705882E-2</v>
      </c>
    </row>
    <row r="115" spans="1:45" s="6" customFormat="1" ht="15" customHeight="1" x14ac:dyDescent="0.25">
      <c r="A115" s="95"/>
      <c r="B115" s="81"/>
      <c r="C115" s="36" t="s">
        <v>147</v>
      </c>
      <c r="D115" s="40"/>
      <c r="E115" s="26"/>
      <c r="F115" s="75" t="s">
        <v>154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26"/>
      <c r="R115" s="75" t="s">
        <v>155</v>
      </c>
      <c r="S115" s="4"/>
      <c r="T115" s="4"/>
      <c r="U115" s="26"/>
      <c r="V115" s="4"/>
      <c r="W115" s="4"/>
      <c r="X115" s="26"/>
      <c r="Y115" s="4"/>
      <c r="Z115" s="75" t="s">
        <v>154</v>
      </c>
      <c r="AA115" s="4"/>
      <c r="AB115" s="26"/>
      <c r="AC115" s="4"/>
      <c r="AD115" s="4"/>
      <c r="AE115" s="26"/>
      <c r="AF115" s="26"/>
      <c r="AG115" s="4"/>
      <c r="AH115" s="4"/>
      <c r="AI115" s="75" t="s">
        <v>155</v>
      </c>
      <c r="AJ115" s="26"/>
      <c r="AK115" s="26"/>
      <c r="AL115" s="26"/>
      <c r="AM115" s="3"/>
      <c r="AN115" s="3"/>
      <c r="AO115" s="3"/>
      <c r="AP115" s="3"/>
      <c r="AQ115" s="37">
        <f t="shared" si="33"/>
        <v>4</v>
      </c>
      <c r="AR115" s="3">
        <f t="shared" si="31"/>
        <v>170</v>
      </c>
      <c r="AS115" s="38">
        <f t="shared" si="34"/>
        <v>2.3529411764705882E-2</v>
      </c>
    </row>
    <row r="116" spans="1:45" s="6" customFormat="1" ht="15" customHeight="1" x14ac:dyDescent="0.25">
      <c r="A116" s="95"/>
      <c r="B116" s="81"/>
      <c r="C116" s="36" t="s">
        <v>148</v>
      </c>
      <c r="D116" s="40"/>
      <c r="E116" s="26"/>
      <c r="F116" s="75" t="s">
        <v>154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26"/>
      <c r="R116" s="75" t="s">
        <v>155</v>
      </c>
      <c r="S116" s="4"/>
      <c r="T116" s="4"/>
      <c r="U116" s="26"/>
      <c r="V116" s="4"/>
      <c r="W116" s="4"/>
      <c r="X116" s="26"/>
      <c r="Y116" s="4"/>
      <c r="Z116" s="75" t="s">
        <v>154</v>
      </c>
      <c r="AA116" s="4"/>
      <c r="AB116" s="26"/>
      <c r="AC116" s="4"/>
      <c r="AD116" s="4"/>
      <c r="AE116" s="26"/>
      <c r="AF116" s="26"/>
      <c r="AG116" s="4"/>
      <c r="AH116" s="4"/>
      <c r="AI116" s="75" t="s">
        <v>155</v>
      </c>
      <c r="AJ116" s="26"/>
      <c r="AK116" s="26"/>
      <c r="AL116" s="26"/>
      <c r="AM116" s="3"/>
      <c r="AN116" s="3"/>
      <c r="AO116" s="3"/>
      <c r="AP116" s="3"/>
      <c r="AQ116" s="37">
        <f t="shared" si="33"/>
        <v>4</v>
      </c>
      <c r="AR116" s="3">
        <f t="shared" si="31"/>
        <v>170</v>
      </c>
      <c r="AS116" s="38">
        <f t="shared" si="34"/>
        <v>2.3529411764705882E-2</v>
      </c>
    </row>
    <row r="117" spans="1:45" s="6" customFormat="1" ht="15" customHeight="1" x14ac:dyDescent="0.25">
      <c r="A117" s="95"/>
      <c r="B117" s="81"/>
      <c r="C117" s="36" t="s">
        <v>149</v>
      </c>
      <c r="D117" s="40"/>
      <c r="E117" s="26"/>
      <c r="F117" s="75" t="s">
        <v>154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26"/>
      <c r="R117" s="75" t="s">
        <v>155</v>
      </c>
      <c r="S117" s="4"/>
      <c r="T117" s="4"/>
      <c r="U117" s="26"/>
      <c r="V117" s="4"/>
      <c r="W117" s="4"/>
      <c r="X117" s="26"/>
      <c r="Y117" s="4"/>
      <c r="Z117" s="75" t="s">
        <v>154</v>
      </c>
      <c r="AA117" s="4"/>
      <c r="AB117" s="26"/>
      <c r="AC117" s="4"/>
      <c r="AD117" s="4"/>
      <c r="AE117" s="26"/>
      <c r="AF117" s="26"/>
      <c r="AG117" s="4"/>
      <c r="AH117" s="4"/>
      <c r="AI117" s="75" t="s">
        <v>155</v>
      </c>
      <c r="AJ117" s="26"/>
      <c r="AK117" s="26"/>
      <c r="AL117" s="26"/>
      <c r="AM117" s="3"/>
      <c r="AN117" s="3"/>
      <c r="AO117" s="3"/>
      <c r="AP117" s="3"/>
      <c r="AQ117" s="37">
        <f t="shared" si="33"/>
        <v>4</v>
      </c>
      <c r="AR117" s="3">
        <f t="shared" si="31"/>
        <v>170</v>
      </c>
      <c r="AS117" s="38">
        <f t="shared" si="34"/>
        <v>2.3529411764705882E-2</v>
      </c>
    </row>
    <row r="118" spans="1:45" s="6" customFormat="1" ht="15" customHeight="1" x14ac:dyDescent="0.25">
      <c r="A118" s="95"/>
      <c r="B118" s="81"/>
      <c r="C118" s="36" t="s">
        <v>150</v>
      </c>
      <c r="D118" s="40"/>
      <c r="E118" s="26"/>
      <c r="F118" s="75" t="s">
        <v>154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26"/>
      <c r="R118" s="75" t="s">
        <v>155</v>
      </c>
      <c r="S118" s="4"/>
      <c r="T118" s="4"/>
      <c r="U118" s="26"/>
      <c r="V118" s="4"/>
      <c r="W118" s="4"/>
      <c r="X118" s="26"/>
      <c r="Y118" s="4"/>
      <c r="Z118" s="75" t="s">
        <v>154</v>
      </c>
      <c r="AA118" s="4"/>
      <c r="AB118" s="26"/>
      <c r="AC118" s="4"/>
      <c r="AD118" s="4"/>
      <c r="AE118" s="26"/>
      <c r="AF118" s="26"/>
      <c r="AG118" s="4"/>
      <c r="AH118" s="4"/>
      <c r="AI118" s="75" t="s">
        <v>155</v>
      </c>
      <c r="AJ118" s="26"/>
      <c r="AK118" s="26"/>
      <c r="AL118" s="26"/>
      <c r="AM118" s="3"/>
      <c r="AN118" s="3"/>
      <c r="AO118" s="3"/>
      <c r="AP118" s="3"/>
      <c r="AQ118" s="37">
        <f t="shared" si="33"/>
        <v>4</v>
      </c>
      <c r="AR118" s="3">
        <f t="shared" si="31"/>
        <v>170</v>
      </c>
      <c r="AS118" s="38">
        <f t="shared" si="34"/>
        <v>2.3529411764705882E-2</v>
      </c>
    </row>
    <row r="119" spans="1:45" s="6" customFormat="1" ht="15" customHeight="1" x14ac:dyDescent="0.25">
      <c r="A119" s="95"/>
      <c r="B119" s="81"/>
      <c r="C119" s="36" t="s">
        <v>151</v>
      </c>
      <c r="D119" s="40"/>
      <c r="E119" s="26"/>
      <c r="F119" s="75" t="s">
        <v>154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26"/>
      <c r="R119" s="75" t="s">
        <v>155</v>
      </c>
      <c r="S119" s="4"/>
      <c r="T119" s="4"/>
      <c r="U119" s="26"/>
      <c r="V119" s="4"/>
      <c r="W119" s="4"/>
      <c r="X119" s="26"/>
      <c r="Y119" s="4"/>
      <c r="Z119" s="75" t="s">
        <v>154</v>
      </c>
      <c r="AA119" s="4"/>
      <c r="AB119" s="26"/>
      <c r="AC119" s="4"/>
      <c r="AD119" s="4"/>
      <c r="AE119" s="26"/>
      <c r="AF119" s="26"/>
      <c r="AG119" s="4"/>
      <c r="AH119" s="4"/>
      <c r="AI119" s="75" t="s">
        <v>155</v>
      </c>
      <c r="AJ119" s="26"/>
      <c r="AK119" s="26"/>
      <c r="AL119" s="26"/>
      <c r="AM119" s="3"/>
      <c r="AN119" s="3"/>
      <c r="AO119" s="3"/>
      <c r="AP119" s="3"/>
      <c r="AQ119" s="37">
        <f t="shared" si="33"/>
        <v>4</v>
      </c>
      <c r="AR119" s="3">
        <f t="shared" si="31"/>
        <v>170</v>
      </c>
      <c r="AS119" s="38">
        <f t="shared" si="34"/>
        <v>2.3529411764705882E-2</v>
      </c>
    </row>
    <row r="120" spans="1:45" s="6" customFormat="1" ht="15" customHeight="1" x14ac:dyDescent="0.25">
      <c r="A120" s="95"/>
      <c r="B120" s="81"/>
      <c r="C120" s="36" t="s">
        <v>152</v>
      </c>
      <c r="D120" s="40"/>
      <c r="E120" s="26"/>
      <c r="F120" s="75" t="s">
        <v>154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26"/>
      <c r="R120" s="75" t="s">
        <v>155</v>
      </c>
      <c r="S120" s="4"/>
      <c r="T120" s="4"/>
      <c r="U120" s="26"/>
      <c r="V120" s="4"/>
      <c r="W120" s="4"/>
      <c r="X120" s="26"/>
      <c r="Y120" s="4"/>
      <c r="Z120" s="75" t="s">
        <v>154</v>
      </c>
      <c r="AA120" s="4"/>
      <c r="AB120" s="26"/>
      <c r="AC120" s="4"/>
      <c r="AD120" s="4"/>
      <c r="AE120" s="26"/>
      <c r="AF120" s="26"/>
      <c r="AG120" s="4"/>
      <c r="AH120" s="4"/>
      <c r="AI120" s="75" t="s">
        <v>155</v>
      </c>
      <c r="AJ120" s="26"/>
      <c r="AK120" s="26"/>
      <c r="AL120" s="26"/>
      <c r="AM120" s="3"/>
      <c r="AN120" s="3"/>
      <c r="AO120" s="3"/>
      <c r="AP120" s="3"/>
      <c r="AQ120" s="37">
        <f t="shared" si="33"/>
        <v>4</v>
      </c>
      <c r="AR120" s="3">
        <f t="shared" si="31"/>
        <v>170</v>
      </c>
      <c r="AS120" s="38">
        <f t="shared" si="34"/>
        <v>2.3529411764705882E-2</v>
      </c>
    </row>
    <row r="121" spans="1:45" s="6" customFormat="1" ht="12.75" customHeight="1" x14ac:dyDescent="0.25">
      <c r="A121" s="95"/>
      <c r="B121" s="84"/>
      <c r="C121" s="36" t="s">
        <v>153</v>
      </c>
      <c r="D121" s="40"/>
      <c r="E121" s="26"/>
      <c r="F121" s="75" t="s">
        <v>154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26"/>
      <c r="R121" s="75" t="s">
        <v>155</v>
      </c>
      <c r="S121" s="4"/>
      <c r="T121" s="4"/>
      <c r="U121" s="26"/>
      <c r="V121" s="4"/>
      <c r="W121" s="4"/>
      <c r="X121" s="26"/>
      <c r="Y121" s="4"/>
      <c r="Z121" s="75" t="s">
        <v>154</v>
      </c>
      <c r="AA121" s="4"/>
      <c r="AB121" s="26"/>
      <c r="AC121" s="4"/>
      <c r="AD121" s="4"/>
      <c r="AE121" s="26"/>
      <c r="AF121" s="26"/>
      <c r="AG121" s="4"/>
      <c r="AH121" s="4"/>
      <c r="AI121" s="75" t="s">
        <v>155</v>
      </c>
      <c r="AJ121" s="26"/>
      <c r="AK121" s="4"/>
      <c r="AL121" s="4"/>
      <c r="AM121" s="3"/>
      <c r="AN121" s="3"/>
      <c r="AO121" s="3"/>
      <c r="AP121" s="3"/>
      <c r="AQ121" s="37">
        <f t="shared" ref="AQ121:AQ123" si="35">COUNTA(E121:AP121)</f>
        <v>4</v>
      </c>
      <c r="AR121" s="3">
        <f t="shared" si="31"/>
        <v>170</v>
      </c>
      <c r="AS121" s="38">
        <f t="shared" si="32"/>
        <v>2.3529411764705882E-2</v>
      </c>
    </row>
    <row r="122" spans="1:45" s="6" customFormat="1" ht="15" customHeight="1" x14ac:dyDescent="0.25">
      <c r="A122" s="95"/>
      <c r="B122" s="80" t="s">
        <v>11</v>
      </c>
      <c r="C122" s="36" t="s">
        <v>81</v>
      </c>
      <c r="D122" s="40"/>
      <c r="E122" s="26"/>
      <c r="F122" s="75" t="s">
        <v>154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26"/>
      <c r="R122" s="75" t="s">
        <v>155</v>
      </c>
      <c r="S122" s="4"/>
      <c r="T122" s="4"/>
      <c r="U122" s="26"/>
      <c r="V122" s="4"/>
      <c r="W122" s="4"/>
      <c r="X122" s="26"/>
      <c r="Y122" s="4"/>
      <c r="Z122" s="75" t="s">
        <v>154</v>
      </c>
      <c r="AA122" s="4"/>
      <c r="AB122" s="26"/>
      <c r="AC122" s="4"/>
      <c r="AD122" s="4"/>
      <c r="AE122" s="26"/>
      <c r="AF122" s="26"/>
      <c r="AG122" s="4"/>
      <c r="AH122" s="4"/>
      <c r="AI122" s="75" t="s">
        <v>155</v>
      </c>
      <c r="AJ122" s="26"/>
      <c r="AK122" s="4"/>
      <c r="AL122" s="4"/>
      <c r="AM122" s="3"/>
      <c r="AN122" s="3"/>
      <c r="AO122" s="3"/>
      <c r="AP122" s="3"/>
      <c r="AQ122" s="37">
        <f t="shared" si="35"/>
        <v>4</v>
      </c>
      <c r="AR122" s="3">
        <f>34*4</f>
        <v>136</v>
      </c>
      <c r="AS122" s="38">
        <f t="shared" si="32"/>
        <v>2.9411764705882353E-2</v>
      </c>
    </row>
    <row r="123" spans="1:45" s="6" customFormat="1" ht="15" customHeight="1" x14ac:dyDescent="0.25">
      <c r="A123" s="95"/>
      <c r="B123" s="81"/>
      <c r="C123" s="36" t="s">
        <v>82</v>
      </c>
      <c r="D123" s="40"/>
      <c r="E123" s="26"/>
      <c r="F123" s="75" t="s">
        <v>154</v>
      </c>
      <c r="G123" s="4"/>
      <c r="H123" s="3"/>
      <c r="I123" s="4"/>
      <c r="J123" s="4"/>
      <c r="K123" s="4"/>
      <c r="L123" s="4"/>
      <c r="M123" s="26"/>
      <c r="N123" s="4"/>
      <c r="O123" s="4"/>
      <c r="P123" s="4"/>
      <c r="Q123" s="26"/>
      <c r="R123" s="75" t="s">
        <v>155</v>
      </c>
      <c r="S123" s="4"/>
      <c r="T123" s="4"/>
      <c r="U123" s="26"/>
      <c r="V123" s="4"/>
      <c r="W123" s="4"/>
      <c r="X123" s="26"/>
      <c r="Y123" s="4"/>
      <c r="Z123" s="75" t="s">
        <v>154</v>
      </c>
      <c r="AA123" s="4"/>
      <c r="AB123" s="3"/>
      <c r="AC123" s="3"/>
      <c r="AD123" s="3"/>
      <c r="AE123" s="26"/>
      <c r="AF123" s="26"/>
      <c r="AG123" s="4"/>
      <c r="AH123" s="4"/>
      <c r="AI123" s="75" t="s">
        <v>155</v>
      </c>
      <c r="AJ123" s="26"/>
      <c r="AK123" s="4"/>
      <c r="AL123" s="4"/>
      <c r="AM123" s="3"/>
      <c r="AN123" s="3"/>
      <c r="AO123" s="3"/>
      <c r="AP123" s="3"/>
      <c r="AQ123" s="37">
        <f t="shared" si="35"/>
        <v>4</v>
      </c>
      <c r="AR123" s="3">
        <f t="shared" ref="AR123:AR143" si="36">34*4</f>
        <v>136</v>
      </c>
      <c r="AS123" s="38">
        <f t="shared" si="32"/>
        <v>2.9411764705882353E-2</v>
      </c>
    </row>
    <row r="124" spans="1:45" s="6" customFormat="1" ht="15" customHeight="1" x14ac:dyDescent="0.25">
      <c r="A124" s="95"/>
      <c r="B124" s="81"/>
      <c r="C124" s="36" t="s">
        <v>83</v>
      </c>
      <c r="D124" s="40"/>
      <c r="E124" s="26"/>
      <c r="F124" s="75" t="s">
        <v>154</v>
      </c>
      <c r="G124" s="4"/>
      <c r="H124" s="26"/>
      <c r="I124" s="26"/>
      <c r="J124" s="3"/>
      <c r="K124" s="26"/>
      <c r="L124" s="26"/>
      <c r="M124" s="26"/>
      <c r="N124" s="26"/>
      <c r="O124" s="26"/>
      <c r="P124" s="26"/>
      <c r="Q124" s="26"/>
      <c r="R124" s="75" t="s">
        <v>155</v>
      </c>
      <c r="S124" s="4"/>
      <c r="T124" s="4"/>
      <c r="U124" s="26"/>
      <c r="V124" s="4"/>
      <c r="W124" s="4"/>
      <c r="X124" s="26"/>
      <c r="Y124" s="4"/>
      <c r="Z124" s="75" t="s">
        <v>154</v>
      </c>
      <c r="AA124" s="4"/>
      <c r="AB124" s="4"/>
      <c r="AC124" s="4"/>
      <c r="AD124" s="26"/>
      <c r="AE124" s="26"/>
      <c r="AF124" s="26"/>
      <c r="AG124" s="26"/>
      <c r="AH124" s="3"/>
      <c r="AI124" s="75" t="s">
        <v>155</v>
      </c>
      <c r="AJ124" s="26"/>
      <c r="AK124" s="4"/>
      <c r="AL124" s="4"/>
      <c r="AM124" s="3"/>
      <c r="AN124" s="3"/>
      <c r="AO124" s="3"/>
      <c r="AP124" s="3"/>
      <c r="AQ124" s="37">
        <f t="shared" ref="AQ124:AQ131" si="37">COUNTA(E124:AP124)</f>
        <v>4</v>
      </c>
      <c r="AR124" s="3">
        <f t="shared" si="36"/>
        <v>136</v>
      </c>
      <c r="AS124" s="38">
        <f t="shared" ref="AS124:AS131" si="38">AQ124/AR124</f>
        <v>2.9411764705882353E-2</v>
      </c>
    </row>
    <row r="125" spans="1:45" s="6" customFormat="1" ht="15" customHeight="1" x14ac:dyDescent="0.25">
      <c r="A125" s="95"/>
      <c r="B125" s="81"/>
      <c r="C125" s="36" t="s">
        <v>146</v>
      </c>
      <c r="D125" s="40"/>
      <c r="E125" s="26"/>
      <c r="F125" s="75" t="s">
        <v>154</v>
      </c>
      <c r="G125" s="4"/>
      <c r="H125" s="26"/>
      <c r="I125" s="26"/>
      <c r="J125" s="3"/>
      <c r="K125" s="26"/>
      <c r="L125" s="26"/>
      <c r="M125" s="26"/>
      <c r="N125" s="26"/>
      <c r="O125" s="26"/>
      <c r="P125" s="26"/>
      <c r="Q125" s="26"/>
      <c r="R125" s="75" t="s">
        <v>155</v>
      </c>
      <c r="S125" s="4"/>
      <c r="T125" s="4"/>
      <c r="U125" s="26"/>
      <c r="V125" s="4"/>
      <c r="W125" s="4"/>
      <c r="X125" s="26"/>
      <c r="Y125" s="4"/>
      <c r="Z125" s="75" t="s">
        <v>154</v>
      </c>
      <c r="AA125" s="4"/>
      <c r="AB125" s="4"/>
      <c r="AC125" s="4"/>
      <c r="AD125" s="26"/>
      <c r="AE125" s="26"/>
      <c r="AF125" s="26"/>
      <c r="AG125" s="26"/>
      <c r="AH125" s="3"/>
      <c r="AI125" s="75" t="s">
        <v>155</v>
      </c>
      <c r="AJ125" s="26"/>
      <c r="AK125" s="4"/>
      <c r="AL125" s="4"/>
      <c r="AM125" s="3"/>
      <c r="AN125" s="3"/>
      <c r="AO125" s="3"/>
      <c r="AP125" s="3"/>
      <c r="AQ125" s="37">
        <f t="shared" si="37"/>
        <v>4</v>
      </c>
      <c r="AR125" s="3">
        <f t="shared" si="36"/>
        <v>136</v>
      </c>
      <c r="AS125" s="38">
        <f t="shared" si="38"/>
        <v>2.9411764705882353E-2</v>
      </c>
    </row>
    <row r="126" spans="1:45" s="6" customFormat="1" ht="15" customHeight="1" x14ac:dyDescent="0.25">
      <c r="A126" s="95"/>
      <c r="B126" s="81"/>
      <c r="C126" s="36" t="s">
        <v>147</v>
      </c>
      <c r="D126" s="40"/>
      <c r="E126" s="26"/>
      <c r="F126" s="75" t="s">
        <v>154</v>
      </c>
      <c r="G126" s="4"/>
      <c r="H126" s="26"/>
      <c r="I126" s="26"/>
      <c r="J126" s="3"/>
      <c r="K126" s="26"/>
      <c r="L126" s="26"/>
      <c r="M126" s="26"/>
      <c r="N126" s="26"/>
      <c r="O126" s="26"/>
      <c r="P126" s="26"/>
      <c r="Q126" s="26"/>
      <c r="R126" s="75" t="s">
        <v>155</v>
      </c>
      <c r="S126" s="4"/>
      <c r="T126" s="4"/>
      <c r="U126" s="26"/>
      <c r="V126" s="4"/>
      <c r="W126" s="4"/>
      <c r="X126" s="26"/>
      <c r="Y126" s="4"/>
      <c r="Z126" s="75" t="s">
        <v>154</v>
      </c>
      <c r="AA126" s="4"/>
      <c r="AB126" s="4"/>
      <c r="AC126" s="4"/>
      <c r="AD126" s="26"/>
      <c r="AE126" s="26"/>
      <c r="AF126" s="26"/>
      <c r="AG126" s="26"/>
      <c r="AH126" s="3"/>
      <c r="AI126" s="75" t="s">
        <v>155</v>
      </c>
      <c r="AJ126" s="26"/>
      <c r="AK126" s="4"/>
      <c r="AL126" s="4"/>
      <c r="AM126" s="3"/>
      <c r="AN126" s="3"/>
      <c r="AO126" s="3"/>
      <c r="AP126" s="3"/>
      <c r="AQ126" s="37">
        <f t="shared" si="37"/>
        <v>4</v>
      </c>
      <c r="AR126" s="3">
        <f t="shared" si="36"/>
        <v>136</v>
      </c>
      <c r="AS126" s="38">
        <f t="shared" si="38"/>
        <v>2.9411764705882353E-2</v>
      </c>
    </row>
    <row r="127" spans="1:45" s="6" customFormat="1" ht="15" customHeight="1" x14ac:dyDescent="0.25">
      <c r="A127" s="95"/>
      <c r="B127" s="81"/>
      <c r="C127" s="36" t="s">
        <v>148</v>
      </c>
      <c r="D127" s="40"/>
      <c r="E127" s="26"/>
      <c r="F127" s="75" t="s">
        <v>154</v>
      </c>
      <c r="G127" s="4"/>
      <c r="H127" s="26"/>
      <c r="I127" s="26"/>
      <c r="J127" s="3"/>
      <c r="K127" s="26"/>
      <c r="L127" s="26"/>
      <c r="M127" s="26"/>
      <c r="N127" s="26"/>
      <c r="O127" s="26"/>
      <c r="P127" s="26"/>
      <c r="Q127" s="26"/>
      <c r="R127" s="75" t="s">
        <v>155</v>
      </c>
      <c r="S127" s="4"/>
      <c r="T127" s="4"/>
      <c r="U127" s="26"/>
      <c r="V127" s="4"/>
      <c r="W127" s="4"/>
      <c r="X127" s="26"/>
      <c r="Y127" s="4"/>
      <c r="Z127" s="75" t="s">
        <v>154</v>
      </c>
      <c r="AA127" s="4"/>
      <c r="AB127" s="4"/>
      <c r="AC127" s="4"/>
      <c r="AD127" s="26"/>
      <c r="AE127" s="26"/>
      <c r="AF127" s="26"/>
      <c r="AG127" s="26"/>
      <c r="AH127" s="3"/>
      <c r="AI127" s="75" t="s">
        <v>155</v>
      </c>
      <c r="AJ127" s="26"/>
      <c r="AK127" s="4"/>
      <c r="AL127" s="4"/>
      <c r="AM127" s="3"/>
      <c r="AN127" s="3"/>
      <c r="AO127" s="3"/>
      <c r="AP127" s="3"/>
      <c r="AQ127" s="37">
        <f t="shared" si="37"/>
        <v>4</v>
      </c>
      <c r="AR127" s="3">
        <f t="shared" si="36"/>
        <v>136</v>
      </c>
      <c r="AS127" s="38">
        <f t="shared" si="38"/>
        <v>2.9411764705882353E-2</v>
      </c>
    </row>
    <row r="128" spans="1:45" s="6" customFormat="1" ht="15" customHeight="1" x14ac:dyDescent="0.25">
      <c r="A128" s="95"/>
      <c r="B128" s="81"/>
      <c r="C128" s="36" t="s">
        <v>149</v>
      </c>
      <c r="D128" s="40"/>
      <c r="E128" s="26"/>
      <c r="F128" s="75" t="s">
        <v>154</v>
      </c>
      <c r="G128" s="4"/>
      <c r="H128" s="26"/>
      <c r="I128" s="26"/>
      <c r="J128" s="3"/>
      <c r="K128" s="26"/>
      <c r="L128" s="26"/>
      <c r="M128" s="26"/>
      <c r="N128" s="26"/>
      <c r="O128" s="26"/>
      <c r="P128" s="26"/>
      <c r="Q128" s="26"/>
      <c r="R128" s="75" t="s">
        <v>155</v>
      </c>
      <c r="S128" s="4"/>
      <c r="T128" s="4"/>
      <c r="U128" s="26"/>
      <c r="V128" s="4"/>
      <c r="W128" s="4"/>
      <c r="X128" s="26"/>
      <c r="Y128" s="4"/>
      <c r="Z128" s="75" t="s">
        <v>154</v>
      </c>
      <c r="AA128" s="4"/>
      <c r="AB128" s="4"/>
      <c r="AC128" s="4"/>
      <c r="AD128" s="26"/>
      <c r="AE128" s="26"/>
      <c r="AF128" s="26"/>
      <c r="AG128" s="26"/>
      <c r="AH128" s="3"/>
      <c r="AI128" s="75" t="s">
        <v>155</v>
      </c>
      <c r="AJ128" s="26"/>
      <c r="AK128" s="4"/>
      <c r="AL128" s="4"/>
      <c r="AM128" s="3"/>
      <c r="AN128" s="3"/>
      <c r="AO128" s="3"/>
      <c r="AP128" s="3"/>
      <c r="AQ128" s="37">
        <f t="shared" si="37"/>
        <v>4</v>
      </c>
      <c r="AR128" s="3">
        <f t="shared" si="36"/>
        <v>136</v>
      </c>
      <c r="AS128" s="38">
        <f t="shared" si="38"/>
        <v>2.9411764705882353E-2</v>
      </c>
    </row>
    <row r="129" spans="1:45" s="6" customFormat="1" ht="15" customHeight="1" x14ac:dyDescent="0.25">
      <c r="A129" s="95"/>
      <c r="B129" s="81"/>
      <c r="C129" s="36" t="s">
        <v>150</v>
      </c>
      <c r="D129" s="40"/>
      <c r="E129" s="26"/>
      <c r="F129" s="75" t="s">
        <v>154</v>
      </c>
      <c r="G129" s="4"/>
      <c r="H129" s="26"/>
      <c r="I129" s="26"/>
      <c r="J129" s="3"/>
      <c r="K129" s="26"/>
      <c r="L129" s="26"/>
      <c r="M129" s="26"/>
      <c r="N129" s="26"/>
      <c r="O129" s="26"/>
      <c r="P129" s="26"/>
      <c r="Q129" s="26"/>
      <c r="R129" s="75" t="s">
        <v>155</v>
      </c>
      <c r="S129" s="4"/>
      <c r="T129" s="4"/>
      <c r="U129" s="26"/>
      <c r="V129" s="4"/>
      <c r="W129" s="4"/>
      <c r="X129" s="26"/>
      <c r="Y129" s="4"/>
      <c r="Z129" s="75" t="s">
        <v>154</v>
      </c>
      <c r="AA129" s="4"/>
      <c r="AB129" s="4"/>
      <c r="AC129" s="4"/>
      <c r="AD129" s="26"/>
      <c r="AE129" s="26"/>
      <c r="AF129" s="26"/>
      <c r="AG129" s="26"/>
      <c r="AH129" s="3"/>
      <c r="AI129" s="75" t="s">
        <v>155</v>
      </c>
      <c r="AJ129" s="26"/>
      <c r="AK129" s="4"/>
      <c r="AL129" s="4"/>
      <c r="AM129" s="3"/>
      <c r="AN129" s="3"/>
      <c r="AO129" s="3"/>
      <c r="AP129" s="3"/>
      <c r="AQ129" s="37">
        <f t="shared" si="37"/>
        <v>4</v>
      </c>
      <c r="AR129" s="3">
        <f t="shared" si="36"/>
        <v>136</v>
      </c>
      <c r="AS129" s="38">
        <f t="shared" si="38"/>
        <v>2.9411764705882353E-2</v>
      </c>
    </row>
    <row r="130" spans="1:45" s="6" customFormat="1" ht="15" customHeight="1" x14ac:dyDescent="0.25">
      <c r="A130" s="95"/>
      <c r="B130" s="81"/>
      <c r="C130" s="36" t="s">
        <v>151</v>
      </c>
      <c r="D130" s="40"/>
      <c r="E130" s="26"/>
      <c r="F130" s="75" t="s">
        <v>154</v>
      </c>
      <c r="G130" s="4"/>
      <c r="H130" s="26"/>
      <c r="I130" s="26"/>
      <c r="J130" s="3"/>
      <c r="K130" s="26"/>
      <c r="L130" s="26"/>
      <c r="M130" s="26"/>
      <c r="N130" s="26"/>
      <c r="O130" s="26"/>
      <c r="P130" s="26"/>
      <c r="Q130" s="26"/>
      <c r="R130" s="75" t="s">
        <v>155</v>
      </c>
      <c r="S130" s="4"/>
      <c r="T130" s="4"/>
      <c r="U130" s="26"/>
      <c r="V130" s="4"/>
      <c r="W130" s="4"/>
      <c r="X130" s="26"/>
      <c r="Y130" s="4"/>
      <c r="Z130" s="75" t="s">
        <v>154</v>
      </c>
      <c r="AA130" s="4"/>
      <c r="AB130" s="4"/>
      <c r="AC130" s="4"/>
      <c r="AD130" s="26"/>
      <c r="AE130" s="26"/>
      <c r="AF130" s="26"/>
      <c r="AG130" s="26"/>
      <c r="AH130" s="3"/>
      <c r="AI130" s="75" t="s">
        <v>155</v>
      </c>
      <c r="AJ130" s="26"/>
      <c r="AK130" s="4"/>
      <c r="AL130" s="4"/>
      <c r="AM130" s="3"/>
      <c r="AN130" s="3"/>
      <c r="AO130" s="3"/>
      <c r="AP130" s="3"/>
      <c r="AQ130" s="37">
        <f t="shared" si="37"/>
        <v>4</v>
      </c>
      <c r="AR130" s="3">
        <f t="shared" si="36"/>
        <v>136</v>
      </c>
      <c r="AS130" s="38">
        <f t="shared" si="38"/>
        <v>2.9411764705882353E-2</v>
      </c>
    </row>
    <row r="131" spans="1:45" s="6" customFormat="1" ht="15" customHeight="1" x14ac:dyDescent="0.25">
      <c r="A131" s="95"/>
      <c r="B131" s="81"/>
      <c r="C131" s="36" t="s">
        <v>152</v>
      </c>
      <c r="D131" s="40"/>
      <c r="E131" s="26"/>
      <c r="F131" s="75" t="s">
        <v>154</v>
      </c>
      <c r="G131" s="4"/>
      <c r="H131" s="26"/>
      <c r="I131" s="26"/>
      <c r="J131" s="3"/>
      <c r="K131" s="26"/>
      <c r="L131" s="26"/>
      <c r="M131" s="26"/>
      <c r="N131" s="26"/>
      <c r="O131" s="26"/>
      <c r="P131" s="26"/>
      <c r="Q131" s="26"/>
      <c r="R131" s="75" t="s">
        <v>155</v>
      </c>
      <c r="S131" s="4"/>
      <c r="T131" s="4"/>
      <c r="U131" s="26"/>
      <c r="V131" s="4"/>
      <c r="W131" s="4"/>
      <c r="X131" s="26"/>
      <c r="Y131" s="4"/>
      <c r="Z131" s="75" t="s">
        <v>154</v>
      </c>
      <c r="AA131" s="4"/>
      <c r="AB131" s="4"/>
      <c r="AC131" s="4"/>
      <c r="AD131" s="26"/>
      <c r="AE131" s="26"/>
      <c r="AF131" s="26"/>
      <c r="AG131" s="26"/>
      <c r="AH131" s="3"/>
      <c r="AI131" s="75" t="s">
        <v>155</v>
      </c>
      <c r="AJ131" s="26"/>
      <c r="AK131" s="4"/>
      <c r="AL131" s="4"/>
      <c r="AM131" s="3"/>
      <c r="AN131" s="3"/>
      <c r="AO131" s="3"/>
      <c r="AP131" s="3"/>
      <c r="AQ131" s="37">
        <f t="shared" si="37"/>
        <v>4</v>
      </c>
      <c r="AR131" s="3">
        <f t="shared" si="36"/>
        <v>136</v>
      </c>
      <c r="AS131" s="38">
        <f t="shared" si="38"/>
        <v>2.9411764705882353E-2</v>
      </c>
    </row>
    <row r="132" spans="1:45" s="6" customFormat="1" ht="15" customHeight="1" x14ac:dyDescent="0.25">
      <c r="A132" s="95"/>
      <c r="B132" s="84"/>
      <c r="C132" s="36" t="s">
        <v>153</v>
      </c>
      <c r="D132" s="40"/>
      <c r="E132" s="26"/>
      <c r="F132" s="75" t="s">
        <v>154</v>
      </c>
      <c r="G132" s="4"/>
      <c r="H132" s="26"/>
      <c r="I132" s="26"/>
      <c r="J132" s="3"/>
      <c r="K132" s="26"/>
      <c r="L132" s="26"/>
      <c r="M132" s="26"/>
      <c r="N132" s="26"/>
      <c r="O132" s="26"/>
      <c r="P132" s="26"/>
      <c r="Q132" s="26"/>
      <c r="R132" s="75" t="s">
        <v>155</v>
      </c>
      <c r="S132" s="4"/>
      <c r="T132" s="4"/>
      <c r="U132" s="26"/>
      <c r="V132" s="4"/>
      <c r="W132" s="4"/>
      <c r="X132" s="26"/>
      <c r="Y132" s="4"/>
      <c r="Z132" s="75" t="s">
        <v>154</v>
      </c>
      <c r="AA132" s="4"/>
      <c r="AB132" s="4"/>
      <c r="AC132" s="4"/>
      <c r="AD132" s="26"/>
      <c r="AE132" s="26"/>
      <c r="AF132" s="26"/>
      <c r="AG132" s="26"/>
      <c r="AH132" s="3"/>
      <c r="AI132" s="75" t="s">
        <v>155</v>
      </c>
      <c r="AJ132" s="3"/>
      <c r="AK132" s="4"/>
      <c r="AL132" s="4"/>
      <c r="AM132" s="3"/>
      <c r="AN132" s="3"/>
      <c r="AO132" s="3"/>
      <c r="AP132" s="3"/>
      <c r="AQ132" s="37">
        <f>COUNTA(E132:AP132)</f>
        <v>4</v>
      </c>
      <c r="AR132" s="3">
        <f t="shared" si="36"/>
        <v>136</v>
      </c>
      <c r="AS132" s="38">
        <f t="shared" si="32"/>
        <v>2.9411764705882353E-2</v>
      </c>
    </row>
    <row r="133" spans="1:45" s="6" customFormat="1" x14ac:dyDescent="0.25">
      <c r="A133" s="95"/>
      <c r="B133" s="80" t="s">
        <v>16</v>
      </c>
      <c r="C133" s="36" t="s">
        <v>81</v>
      </c>
      <c r="D133" s="40"/>
      <c r="E133" s="26"/>
      <c r="F133" s="26"/>
      <c r="G133" s="26"/>
      <c r="H133" s="4"/>
      <c r="I133" s="3"/>
      <c r="J133" s="26"/>
      <c r="K133" s="26"/>
      <c r="L133" s="26"/>
      <c r="M133" s="26"/>
      <c r="N133" s="26"/>
      <c r="O133" s="26"/>
      <c r="P133" s="26"/>
      <c r="Q133" s="26"/>
      <c r="R133" s="75" t="s">
        <v>155</v>
      </c>
      <c r="S133" s="4"/>
      <c r="T133" s="4"/>
      <c r="U133" s="26"/>
      <c r="V133" s="4"/>
      <c r="W133" s="4"/>
      <c r="X133" s="26"/>
      <c r="Y133" s="4"/>
      <c r="Z133" s="4"/>
      <c r="AA133" s="4"/>
      <c r="AB133" s="4"/>
      <c r="AC133" s="4"/>
      <c r="AD133" s="26"/>
      <c r="AE133" s="26"/>
      <c r="AF133" s="26"/>
      <c r="AG133" s="26"/>
      <c r="AH133" s="3"/>
      <c r="AI133" s="75" t="s">
        <v>155</v>
      </c>
      <c r="AJ133" s="3"/>
      <c r="AK133" s="4"/>
      <c r="AL133" s="4"/>
      <c r="AM133" s="3"/>
      <c r="AN133" s="3"/>
      <c r="AO133" s="3"/>
      <c r="AP133" s="3"/>
      <c r="AQ133" s="37">
        <f>COUNTA(E133:AP133)</f>
        <v>2</v>
      </c>
      <c r="AR133" s="3">
        <f t="shared" si="36"/>
        <v>136</v>
      </c>
      <c r="AS133" s="38">
        <f t="shared" si="32"/>
        <v>1.4705882352941176E-2</v>
      </c>
    </row>
    <row r="134" spans="1:45" ht="12.75" customHeight="1" x14ac:dyDescent="0.25">
      <c r="A134" s="95"/>
      <c r="B134" s="81"/>
      <c r="C134" s="36" t="s">
        <v>82</v>
      </c>
      <c r="D134" s="40"/>
      <c r="E134" s="26"/>
      <c r="F134" s="4"/>
      <c r="G134" s="4"/>
      <c r="H134" s="3"/>
      <c r="I134" s="26"/>
      <c r="J134" s="4"/>
      <c r="K134" s="4"/>
      <c r="L134" s="4"/>
      <c r="M134" s="26"/>
      <c r="N134" s="4"/>
      <c r="O134" s="4"/>
      <c r="P134" s="4"/>
      <c r="Q134" s="26"/>
      <c r="R134" s="75" t="s">
        <v>155</v>
      </c>
      <c r="S134" s="4"/>
      <c r="T134" s="4"/>
      <c r="U134" s="26"/>
      <c r="V134" s="4"/>
      <c r="W134" s="4"/>
      <c r="X134" s="26"/>
      <c r="Y134" s="4"/>
      <c r="Z134" s="4"/>
      <c r="AA134" s="4"/>
      <c r="AB134" s="4"/>
      <c r="AC134" s="4"/>
      <c r="AD134" s="26"/>
      <c r="AE134" s="26"/>
      <c r="AF134" s="26"/>
      <c r="AG134" s="26"/>
      <c r="AH134" s="3"/>
      <c r="AI134" s="75" t="s">
        <v>155</v>
      </c>
      <c r="AJ134" s="3"/>
      <c r="AK134" s="4"/>
      <c r="AL134" s="4"/>
      <c r="AM134" s="3"/>
      <c r="AN134" s="3"/>
      <c r="AO134" s="3"/>
      <c r="AP134" s="3"/>
      <c r="AQ134" s="37">
        <f t="shared" ref="AQ134:AQ209" si="39">COUNTA(E134:AP134)</f>
        <v>2</v>
      </c>
      <c r="AR134" s="3">
        <f t="shared" si="36"/>
        <v>136</v>
      </c>
      <c r="AS134" s="38">
        <f t="shared" si="32"/>
        <v>1.4705882352941176E-2</v>
      </c>
    </row>
    <row r="135" spans="1:45" ht="12.75" customHeight="1" x14ac:dyDescent="0.25">
      <c r="A135" s="95"/>
      <c r="B135" s="81"/>
      <c r="C135" s="36" t="s">
        <v>83</v>
      </c>
      <c r="D135" s="40"/>
      <c r="E135" s="26"/>
      <c r="F135" s="4"/>
      <c r="G135" s="4"/>
      <c r="H135" s="3"/>
      <c r="I135" s="26"/>
      <c r="J135" s="4"/>
      <c r="K135" s="4"/>
      <c r="L135" s="4"/>
      <c r="M135" s="26"/>
      <c r="N135" s="4"/>
      <c r="O135" s="4"/>
      <c r="P135" s="4"/>
      <c r="Q135" s="26"/>
      <c r="R135" s="75" t="s">
        <v>155</v>
      </c>
      <c r="S135" s="4"/>
      <c r="T135" s="4"/>
      <c r="U135" s="26"/>
      <c r="V135" s="4"/>
      <c r="W135" s="4"/>
      <c r="X135" s="26"/>
      <c r="Y135" s="4"/>
      <c r="Z135" s="4"/>
      <c r="AA135" s="4"/>
      <c r="AB135" s="4"/>
      <c r="AC135" s="4"/>
      <c r="AD135" s="26"/>
      <c r="AE135" s="26"/>
      <c r="AF135" s="26"/>
      <c r="AG135" s="26"/>
      <c r="AH135" s="3"/>
      <c r="AI135" s="75" t="s">
        <v>155</v>
      </c>
      <c r="AJ135" s="3"/>
      <c r="AK135" s="4"/>
      <c r="AL135" s="4"/>
      <c r="AM135" s="3"/>
      <c r="AN135" s="3"/>
      <c r="AO135" s="3"/>
      <c r="AP135" s="3"/>
      <c r="AQ135" s="37">
        <f t="shared" ref="AQ135:AQ142" si="40">COUNTA(E135:AP135)</f>
        <v>2</v>
      </c>
      <c r="AR135" s="3">
        <f t="shared" si="36"/>
        <v>136</v>
      </c>
      <c r="AS135" s="38">
        <f t="shared" ref="AS135:AS142" si="41">AQ135/AR135</f>
        <v>1.4705882352941176E-2</v>
      </c>
    </row>
    <row r="136" spans="1:45" ht="12.75" customHeight="1" x14ac:dyDescent="0.25">
      <c r="A136" s="95"/>
      <c r="B136" s="81"/>
      <c r="C136" s="36" t="s">
        <v>146</v>
      </c>
      <c r="D136" s="40"/>
      <c r="E136" s="26"/>
      <c r="F136" s="4"/>
      <c r="G136" s="4"/>
      <c r="H136" s="3"/>
      <c r="I136" s="26"/>
      <c r="J136" s="4"/>
      <c r="K136" s="4"/>
      <c r="L136" s="4"/>
      <c r="M136" s="26"/>
      <c r="N136" s="4"/>
      <c r="O136" s="4"/>
      <c r="P136" s="4"/>
      <c r="Q136" s="26"/>
      <c r="R136" s="75" t="s">
        <v>155</v>
      </c>
      <c r="S136" s="4"/>
      <c r="T136" s="4"/>
      <c r="U136" s="26"/>
      <c r="V136" s="4"/>
      <c r="W136" s="4"/>
      <c r="X136" s="26"/>
      <c r="Y136" s="4"/>
      <c r="Z136" s="4"/>
      <c r="AA136" s="4"/>
      <c r="AB136" s="4"/>
      <c r="AC136" s="4"/>
      <c r="AD136" s="26"/>
      <c r="AE136" s="26"/>
      <c r="AF136" s="26"/>
      <c r="AG136" s="26"/>
      <c r="AH136" s="3"/>
      <c r="AI136" s="75" t="s">
        <v>155</v>
      </c>
      <c r="AJ136" s="3"/>
      <c r="AK136" s="4"/>
      <c r="AL136" s="4"/>
      <c r="AM136" s="3"/>
      <c r="AN136" s="3"/>
      <c r="AO136" s="3"/>
      <c r="AP136" s="3"/>
      <c r="AQ136" s="37">
        <f t="shared" si="40"/>
        <v>2</v>
      </c>
      <c r="AR136" s="3">
        <f t="shared" si="36"/>
        <v>136</v>
      </c>
      <c r="AS136" s="38">
        <f t="shared" si="41"/>
        <v>1.4705882352941176E-2</v>
      </c>
    </row>
    <row r="137" spans="1:45" ht="12.75" customHeight="1" x14ac:dyDescent="0.25">
      <c r="A137" s="95"/>
      <c r="B137" s="81"/>
      <c r="C137" s="36" t="s">
        <v>147</v>
      </c>
      <c r="D137" s="40"/>
      <c r="E137" s="26"/>
      <c r="F137" s="4"/>
      <c r="G137" s="4"/>
      <c r="H137" s="3"/>
      <c r="I137" s="26"/>
      <c r="J137" s="4"/>
      <c r="K137" s="4"/>
      <c r="L137" s="4"/>
      <c r="M137" s="26"/>
      <c r="N137" s="4"/>
      <c r="O137" s="4"/>
      <c r="P137" s="4"/>
      <c r="Q137" s="26"/>
      <c r="R137" s="75" t="s">
        <v>155</v>
      </c>
      <c r="S137" s="4"/>
      <c r="T137" s="4"/>
      <c r="U137" s="26"/>
      <c r="V137" s="4"/>
      <c r="W137" s="4"/>
      <c r="X137" s="26"/>
      <c r="Y137" s="4"/>
      <c r="Z137" s="4"/>
      <c r="AA137" s="4"/>
      <c r="AB137" s="4"/>
      <c r="AC137" s="4"/>
      <c r="AD137" s="26"/>
      <c r="AE137" s="26"/>
      <c r="AF137" s="26"/>
      <c r="AG137" s="26"/>
      <c r="AH137" s="3"/>
      <c r="AI137" s="75" t="s">
        <v>155</v>
      </c>
      <c r="AJ137" s="3"/>
      <c r="AK137" s="4"/>
      <c r="AL137" s="4"/>
      <c r="AM137" s="3"/>
      <c r="AN137" s="3"/>
      <c r="AO137" s="3"/>
      <c r="AP137" s="3"/>
      <c r="AQ137" s="37">
        <f t="shared" si="40"/>
        <v>2</v>
      </c>
      <c r="AR137" s="3">
        <f t="shared" si="36"/>
        <v>136</v>
      </c>
      <c r="AS137" s="38">
        <f t="shared" si="41"/>
        <v>1.4705882352941176E-2</v>
      </c>
    </row>
    <row r="138" spans="1:45" ht="12.75" customHeight="1" x14ac:dyDescent="0.25">
      <c r="A138" s="95"/>
      <c r="B138" s="81"/>
      <c r="C138" s="36" t="s">
        <v>148</v>
      </c>
      <c r="D138" s="40"/>
      <c r="E138" s="26"/>
      <c r="F138" s="4"/>
      <c r="G138" s="4"/>
      <c r="H138" s="3"/>
      <c r="I138" s="26"/>
      <c r="J138" s="4"/>
      <c r="K138" s="4"/>
      <c r="L138" s="4"/>
      <c r="M138" s="26"/>
      <c r="N138" s="4"/>
      <c r="O138" s="4"/>
      <c r="P138" s="4"/>
      <c r="Q138" s="26"/>
      <c r="R138" s="75" t="s">
        <v>155</v>
      </c>
      <c r="S138" s="4"/>
      <c r="T138" s="4"/>
      <c r="U138" s="26"/>
      <c r="V138" s="4"/>
      <c r="W138" s="4"/>
      <c r="X138" s="26"/>
      <c r="Y138" s="4"/>
      <c r="Z138" s="4"/>
      <c r="AA138" s="4"/>
      <c r="AB138" s="4"/>
      <c r="AC138" s="4"/>
      <c r="AD138" s="26"/>
      <c r="AE138" s="26"/>
      <c r="AF138" s="26"/>
      <c r="AG138" s="26"/>
      <c r="AH138" s="3"/>
      <c r="AI138" s="75" t="s">
        <v>155</v>
      </c>
      <c r="AJ138" s="3"/>
      <c r="AK138" s="4"/>
      <c r="AL138" s="4"/>
      <c r="AM138" s="3"/>
      <c r="AN138" s="3"/>
      <c r="AO138" s="3"/>
      <c r="AP138" s="3"/>
      <c r="AQ138" s="37">
        <f t="shared" si="40"/>
        <v>2</v>
      </c>
      <c r="AR138" s="3">
        <f t="shared" si="36"/>
        <v>136</v>
      </c>
      <c r="AS138" s="38">
        <f t="shared" si="41"/>
        <v>1.4705882352941176E-2</v>
      </c>
    </row>
    <row r="139" spans="1:45" ht="12.75" customHeight="1" x14ac:dyDescent="0.25">
      <c r="A139" s="95"/>
      <c r="B139" s="81"/>
      <c r="C139" s="36" t="s">
        <v>149</v>
      </c>
      <c r="D139" s="40"/>
      <c r="E139" s="26"/>
      <c r="F139" s="4"/>
      <c r="G139" s="4"/>
      <c r="H139" s="3"/>
      <c r="I139" s="26"/>
      <c r="J139" s="4"/>
      <c r="K139" s="4"/>
      <c r="L139" s="4"/>
      <c r="M139" s="26"/>
      <c r="N139" s="4"/>
      <c r="O139" s="4"/>
      <c r="P139" s="4"/>
      <c r="Q139" s="26"/>
      <c r="R139" s="75" t="s">
        <v>155</v>
      </c>
      <c r="S139" s="4"/>
      <c r="T139" s="4"/>
      <c r="U139" s="26"/>
      <c r="V139" s="4"/>
      <c r="W139" s="4"/>
      <c r="X139" s="26"/>
      <c r="Y139" s="4"/>
      <c r="Z139" s="4"/>
      <c r="AA139" s="4"/>
      <c r="AB139" s="4"/>
      <c r="AC139" s="4"/>
      <c r="AD139" s="26"/>
      <c r="AE139" s="26"/>
      <c r="AF139" s="26"/>
      <c r="AG139" s="26"/>
      <c r="AH139" s="3"/>
      <c r="AI139" s="75" t="s">
        <v>155</v>
      </c>
      <c r="AJ139" s="3"/>
      <c r="AK139" s="4"/>
      <c r="AL139" s="4"/>
      <c r="AM139" s="3"/>
      <c r="AN139" s="3"/>
      <c r="AO139" s="3"/>
      <c r="AP139" s="3"/>
      <c r="AQ139" s="37">
        <f t="shared" si="40"/>
        <v>2</v>
      </c>
      <c r="AR139" s="3">
        <f t="shared" si="36"/>
        <v>136</v>
      </c>
      <c r="AS139" s="38">
        <f t="shared" si="41"/>
        <v>1.4705882352941176E-2</v>
      </c>
    </row>
    <row r="140" spans="1:45" ht="12.75" customHeight="1" x14ac:dyDescent="0.25">
      <c r="A140" s="95"/>
      <c r="B140" s="81"/>
      <c r="C140" s="36" t="s">
        <v>150</v>
      </c>
      <c r="D140" s="40"/>
      <c r="E140" s="26"/>
      <c r="F140" s="4"/>
      <c r="G140" s="4"/>
      <c r="H140" s="3"/>
      <c r="I140" s="26"/>
      <c r="J140" s="4"/>
      <c r="K140" s="4"/>
      <c r="L140" s="4"/>
      <c r="M140" s="26"/>
      <c r="N140" s="4"/>
      <c r="O140" s="4"/>
      <c r="P140" s="4"/>
      <c r="Q140" s="26"/>
      <c r="R140" s="75" t="s">
        <v>155</v>
      </c>
      <c r="S140" s="4"/>
      <c r="T140" s="4"/>
      <c r="U140" s="26"/>
      <c r="V140" s="4"/>
      <c r="W140" s="4"/>
      <c r="X140" s="26"/>
      <c r="Y140" s="4"/>
      <c r="Z140" s="4"/>
      <c r="AA140" s="4"/>
      <c r="AB140" s="4"/>
      <c r="AC140" s="4"/>
      <c r="AD140" s="26"/>
      <c r="AE140" s="26"/>
      <c r="AF140" s="26"/>
      <c r="AG140" s="26"/>
      <c r="AH140" s="3"/>
      <c r="AI140" s="75" t="s">
        <v>155</v>
      </c>
      <c r="AJ140" s="3"/>
      <c r="AK140" s="4"/>
      <c r="AL140" s="4"/>
      <c r="AM140" s="3"/>
      <c r="AN140" s="3"/>
      <c r="AO140" s="3"/>
      <c r="AP140" s="3"/>
      <c r="AQ140" s="37">
        <f t="shared" si="40"/>
        <v>2</v>
      </c>
      <c r="AR140" s="3">
        <f t="shared" si="36"/>
        <v>136</v>
      </c>
      <c r="AS140" s="38">
        <f t="shared" si="41"/>
        <v>1.4705882352941176E-2</v>
      </c>
    </row>
    <row r="141" spans="1:45" ht="12.75" customHeight="1" x14ac:dyDescent="0.25">
      <c r="A141" s="95"/>
      <c r="B141" s="81"/>
      <c r="C141" s="36" t="s">
        <v>151</v>
      </c>
      <c r="D141" s="40"/>
      <c r="E141" s="26"/>
      <c r="F141" s="4"/>
      <c r="G141" s="4"/>
      <c r="H141" s="3"/>
      <c r="I141" s="26"/>
      <c r="J141" s="4"/>
      <c r="K141" s="4"/>
      <c r="L141" s="4"/>
      <c r="M141" s="26"/>
      <c r="N141" s="4"/>
      <c r="O141" s="4"/>
      <c r="P141" s="4"/>
      <c r="Q141" s="26"/>
      <c r="R141" s="75" t="s">
        <v>155</v>
      </c>
      <c r="S141" s="4"/>
      <c r="T141" s="4"/>
      <c r="U141" s="26"/>
      <c r="V141" s="4"/>
      <c r="W141" s="4"/>
      <c r="X141" s="26"/>
      <c r="Y141" s="4"/>
      <c r="Z141" s="4"/>
      <c r="AA141" s="4"/>
      <c r="AB141" s="4"/>
      <c r="AC141" s="4"/>
      <c r="AD141" s="26"/>
      <c r="AE141" s="26"/>
      <c r="AF141" s="26"/>
      <c r="AG141" s="26"/>
      <c r="AH141" s="3"/>
      <c r="AI141" s="75" t="s">
        <v>155</v>
      </c>
      <c r="AJ141" s="3"/>
      <c r="AK141" s="4"/>
      <c r="AL141" s="4"/>
      <c r="AM141" s="3"/>
      <c r="AN141" s="3"/>
      <c r="AO141" s="3"/>
      <c r="AP141" s="3"/>
      <c r="AQ141" s="37">
        <f t="shared" si="40"/>
        <v>2</v>
      </c>
      <c r="AR141" s="3">
        <f t="shared" si="36"/>
        <v>136</v>
      </c>
      <c r="AS141" s="38">
        <f t="shared" si="41"/>
        <v>1.4705882352941176E-2</v>
      </c>
    </row>
    <row r="142" spans="1:45" ht="12.75" customHeight="1" x14ac:dyDescent="0.25">
      <c r="A142" s="95"/>
      <c r="B142" s="81"/>
      <c r="C142" s="36" t="s">
        <v>152</v>
      </c>
      <c r="D142" s="40"/>
      <c r="E142" s="26"/>
      <c r="F142" s="4"/>
      <c r="G142" s="4"/>
      <c r="H142" s="3"/>
      <c r="I142" s="26"/>
      <c r="J142" s="4"/>
      <c r="K142" s="4"/>
      <c r="L142" s="4"/>
      <c r="M142" s="26"/>
      <c r="N142" s="4"/>
      <c r="O142" s="4"/>
      <c r="P142" s="4"/>
      <c r="Q142" s="26"/>
      <c r="R142" s="75" t="s">
        <v>155</v>
      </c>
      <c r="S142" s="4"/>
      <c r="T142" s="4"/>
      <c r="U142" s="26"/>
      <c r="V142" s="4"/>
      <c r="W142" s="4"/>
      <c r="X142" s="26"/>
      <c r="Y142" s="4"/>
      <c r="Z142" s="4"/>
      <c r="AA142" s="4"/>
      <c r="AB142" s="4"/>
      <c r="AC142" s="4"/>
      <c r="AD142" s="26"/>
      <c r="AE142" s="26"/>
      <c r="AF142" s="26"/>
      <c r="AG142" s="26"/>
      <c r="AH142" s="3"/>
      <c r="AI142" s="75" t="s">
        <v>155</v>
      </c>
      <c r="AJ142" s="3"/>
      <c r="AK142" s="4"/>
      <c r="AL142" s="4"/>
      <c r="AM142" s="3"/>
      <c r="AN142" s="3"/>
      <c r="AO142" s="3"/>
      <c r="AP142" s="3"/>
      <c r="AQ142" s="37">
        <f t="shared" si="40"/>
        <v>2</v>
      </c>
      <c r="AR142" s="3">
        <f t="shared" si="36"/>
        <v>136</v>
      </c>
      <c r="AS142" s="38">
        <f t="shared" si="41"/>
        <v>1.4705882352941176E-2</v>
      </c>
    </row>
    <row r="143" spans="1:45" ht="12.75" customHeight="1" x14ac:dyDescent="0.25">
      <c r="A143" s="95"/>
      <c r="B143" s="84"/>
      <c r="C143" s="36" t="s">
        <v>153</v>
      </c>
      <c r="D143" s="40"/>
      <c r="E143" s="26"/>
      <c r="F143" s="4"/>
      <c r="G143" s="3"/>
      <c r="H143" s="4"/>
      <c r="I143" s="26"/>
      <c r="J143" s="4"/>
      <c r="K143" s="4"/>
      <c r="L143" s="4"/>
      <c r="M143" s="26"/>
      <c r="N143" s="4"/>
      <c r="O143" s="4"/>
      <c r="P143" s="4"/>
      <c r="Q143" s="26"/>
      <c r="R143" s="75" t="s">
        <v>155</v>
      </c>
      <c r="S143" s="4"/>
      <c r="T143" s="4"/>
      <c r="U143" s="26"/>
      <c r="V143" s="4"/>
      <c r="W143" s="4"/>
      <c r="X143" s="26"/>
      <c r="Y143" s="4"/>
      <c r="Z143" s="4"/>
      <c r="AA143" s="4"/>
      <c r="AB143" s="4"/>
      <c r="AC143" s="4"/>
      <c r="AD143" s="26"/>
      <c r="AE143" s="26"/>
      <c r="AF143" s="26"/>
      <c r="AG143" s="26"/>
      <c r="AH143" s="3"/>
      <c r="AI143" s="75" t="s">
        <v>155</v>
      </c>
      <c r="AJ143" s="3"/>
      <c r="AK143" s="4"/>
      <c r="AL143" s="4"/>
      <c r="AM143" s="3"/>
      <c r="AN143" s="3"/>
      <c r="AO143" s="3"/>
      <c r="AP143" s="3"/>
      <c r="AQ143" s="37">
        <f t="shared" si="39"/>
        <v>2</v>
      </c>
      <c r="AR143" s="3">
        <f t="shared" si="36"/>
        <v>136</v>
      </c>
      <c r="AS143" s="38">
        <f t="shared" si="32"/>
        <v>1.4705882352941176E-2</v>
      </c>
    </row>
    <row r="144" spans="1:45" ht="12.75" customHeight="1" x14ac:dyDescent="0.25">
      <c r="A144" s="95"/>
      <c r="B144" s="80" t="s">
        <v>17</v>
      </c>
      <c r="C144" s="36" t="s">
        <v>81</v>
      </c>
      <c r="D144" s="40"/>
      <c r="E144" s="26"/>
      <c r="F144" s="4"/>
      <c r="G144" s="4"/>
      <c r="H144" s="4"/>
      <c r="I144" s="26"/>
      <c r="J144" s="4"/>
      <c r="K144" s="4"/>
      <c r="L144" s="4"/>
      <c r="M144" s="26"/>
      <c r="N144" s="4"/>
      <c r="O144" s="4"/>
      <c r="P144" s="4"/>
      <c r="Q144" s="4"/>
      <c r="R144" s="75" t="s">
        <v>155</v>
      </c>
      <c r="S144" s="4"/>
      <c r="T144" s="4"/>
      <c r="U144" s="26"/>
      <c r="V144" s="4"/>
      <c r="W144" s="4"/>
      <c r="X144" s="26"/>
      <c r="Y144" s="4"/>
      <c r="Z144" s="4"/>
      <c r="AA144" s="4"/>
      <c r="AB144" s="4"/>
      <c r="AC144" s="4"/>
      <c r="AD144" s="4"/>
      <c r="AE144" s="26"/>
      <c r="AF144" s="26"/>
      <c r="AG144" s="3"/>
      <c r="AH144" s="3"/>
      <c r="AI144" s="75" t="s">
        <v>155</v>
      </c>
      <c r="AJ144" s="3"/>
      <c r="AK144" s="4"/>
      <c r="AL144" s="4"/>
      <c r="AM144" s="3"/>
      <c r="AN144" s="3"/>
      <c r="AO144" s="3"/>
      <c r="AP144" s="3"/>
      <c r="AQ144" s="37">
        <f t="shared" si="39"/>
        <v>2</v>
      </c>
      <c r="AR144" s="3">
        <f>34*2</f>
        <v>68</v>
      </c>
      <c r="AS144" s="38">
        <f t="shared" si="32"/>
        <v>2.9411764705882353E-2</v>
      </c>
    </row>
    <row r="145" spans="1:45" ht="12.75" customHeight="1" x14ac:dyDescent="0.25">
      <c r="A145" s="95"/>
      <c r="B145" s="81"/>
      <c r="C145" s="36" t="s">
        <v>82</v>
      </c>
      <c r="D145" s="40"/>
      <c r="E145" s="26"/>
      <c r="F145" s="4"/>
      <c r="G145" s="4"/>
      <c r="H145" s="4"/>
      <c r="I145" s="26"/>
      <c r="J145" s="4"/>
      <c r="K145" s="4"/>
      <c r="L145" s="4"/>
      <c r="M145" s="26"/>
      <c r="N145" s="4"/>
      <c r="O145" s="4"/>
      <c r="P145" s="4"/>
      <c r="Q145" s="26"/>
      <c r="R145" s="75" t="s">
        <v>155</v>
      </c>
      <c r="S145" s="4"/>
      <c r="T145" s="4"/>
      <c r="U145" s="26"/>
      <c r="V145" s="4"/>
      <c r="W145" s="4"/>
      <c r="X145" s="26"/>
      <c r="Y145" s="4"/>
      <c r="Z145" s="4"/>
      <c r="AA145" s="4"/>
      <c r="AB145" s="26"/>
      <c r="AC145" s="4"/>
      <c r="AD145" s="3"/>
      <c r="AE145" s="26"/>
      <c r="AF145" s="26"/>
      <c r="AG145" s="4"/>
      <c r="AH145" s="4"/>
      <c r="AI145" s="75" t="s">
        <v>155</v>
      </c>
      <c r="AJ145" s="26"/>
      <c r="AK145" s="4"/>
      <c r="AL145" s="4"/>
      <c r="AM145" s="3"/>
      <c r="AN145" s="3"/>
      <c r="AO145" s="3"/>
      <c r="AP145" s="3"/>
      <c r="AQ145" s="37">
        <f t="shared" si="39"/>
        <v>2</v>
      </c>
      <c r="AR145" s="3">
        <f t="shared" ref="AR145:AR165" si="42">34*2</f>
        <v>68</v>
      </c>
      <c r="AS145" s="38">
        <f t="shared" si="32"/>
        <v>2.9411764705882353E-2</v>
      </c>
    </row>
    <row r="146" spans="1:45" ht="12.75" customHeight="1" x14ac:dyDescent="0.25">
      <c r="A146" s="95"/>
      <c r="B146" s="81"/>
      <c r="C146" s="36" t="s">
        <v>83</v>
      </c>
      <c r="D146" s="40"/>
      <c r="E146" s="26"/>
      <c r="F146" s="4"/>
      <c r="G146" s="4"/>
      <c r="H146" s="4"/>
      <c r="I146" s="26"/>
      <c r="J146" s="4"/>
      <c r="K146" s="4"/>
      <c r="L146" s="4"/>
      <c r="M146" s="26"/>
      <c r="N146" s="4"/>
      <c r="O146" s="4"/>
      <c r="P146" s="4"/>
      <c r="Q146" s="26"/>
      <c r="R146" s="75" t="s">
        <v>155</v>
      </c>
      <c r="S146" s="4"/>
      <c r="T146" s="4"/>
      <c r="U146" s="26"/>
      <c r="V146" s="4"/>
      <c r="W146" s="4"/>
      <c r="X146" s="26"/>
      <c r="Y146" s="4"/>
      <c r="Z146" s="4"/>
      <c r="AA146" s="4"/>
      <c r="AB146" s="26"/>
      <c r="AC146" s="4"/>
      <c r="AD146" s="3"/>
      <c r="AE146" s="26"/>
      <c r="AF146" s="26"/>
      <c r="AG146" s="4"/>
      <c r="AH146" s="4"/>
      <c r="AI146" s="75" t="s">
        <v>155</v>
      </c>
      <c r="AJ146" s="26"/>
      <c r="AK146" s="4"/>
      <c r="AL146" s="4"/>
      <c r="AM146" s="3"/>
      <c r="AN146" s="3"/>
      <c r="AO146" s="3"/>
      <c r="AP146" s="3"/>
      <c r="AQ146" s="37">
        <f t="shared" ref="AQ146:AQ153" si="43">COUNTA(E146:AP146)</f>
        <v>2</v>
      </c>
      <c r="AR146" s="3">
        <f t="shared" si="42"/>
        <v>68</v>
      </c>
      <c r="AS146" s="38">
        <f t="shared" ref="AS146:AS153" si="44">AQ146/AR146</f>
        <v>2.9411764705882353E-2</v>
      </c>
    </row>
    <row r="147" spans="1:45" ht="12.75" customHeight="1" x14ac:dyDescent="0.25">
      <c r="A147" s="95"/>
      <c r="B147" s="81"/>
      <c r="C147" s="36" t="s">
        <v>146</v>
      </c>
      <c r="D147" s="40"/>
      <c r="E147" s="26"/>
      <c r="F147" s="4"/>
      <c r="G147" s="4"/>
      <c r="H147" s="4"/>
      <c r="I147" s="26"/>
      <c r="J147" s="4"/>
      <c r="K147" s="4"/>
      <c r="L147" s="4"/>
      <c r="M147" s="26"/>
      <c r="N147" s="4"/>
      <c r="O147" s="4"/>
      <c r="P147" s="4"/>
      <c r="Q147" s="26"/>
      <c r="R147" s="75" t="s">
        <v>155</v>
      </c>
      <c r="S147" s="4"/>
      <c r="T147" s="4"/>
      <c r="U147" s="26"/>
      <c r="V147" s="4"/>
      <c r="W147" s="4"/>
      <c r="X147" s="26"/>
      <c r="Y147" s="4"/>
      <c r="Z147" s="4"/>
      <c r="AA147" s="4"/>
      <c r="AB147" s="26"/>
      <c r="AC147" s="4"/>
      <c r="AD147" s="3"/>
      <c r="AE147" s="26"/>
      <c r="AF147" s="26"/>
      <c r="AG147" s="4"/>
      <c r="AH147" s="4"/>
      <c r="AI147" s="75" t="s">
        <v>155</v>
      </c>
      <c r="AJ147" s="26"/>
      <c r="AK147" s="4"/>
      <c r="AL147" s="4"/>
      <c r="AM147" s="3"/>
      <c r="AN147" s="3"/>
      <c r="AO147" s="3"/>
      <c r="AP147" s="3"/>
      <c r="AQ147" s="37">
        <f t="shared" si="43"/>
        <v>2</v>
      </c>
      <c r="AR147" s="3">
        <f t="shared" si="42"/>
        <v>68</v>
      </c>
      <c r="AS147" s="38">
        <f t="shared" si="44"/>
        <v>2.9411764705882353E-2</v>
      </c>
    </row>
    <row r="148" spans="1:45" ht="12.75" customHeight="1" x14ac:dyDescent="0.25">
      <c r="A148" s="95"/>
      <c r="B148" s="81"/>
      <c r="C148" s="36" t="s">
        <v>147</v>
      </c>
      <c r="D148" s="40"/>
      <c r="E148" s="26"/>
      <c r="F148" s="4"/>
      <c r="G148" s="4"/>
      <c r="H148" s="4"/>
      <c r="I148" s="26"/>
      <c r="J148" s="4"/>
      <c r="K148" s="4"/>
      <c r="L148" s="4"/>
      <c r="M148" s="26"/>
      <c r="N148" s="4"/>
      <c r="O148" s="4"/>
      <c r="P148" s="4"/>
      <c r="Q148" s="26"/>
      <c r="R148" s="75" t="s">
        <v>155</v>
      </c>
      <c r="S148" s="4"/>
      <c r="T148" s="4"/>
      <c r="U148" s="26"/>
      <c r="V148" s="4"/>
      <c r="W148" s="4"/>
      <c r="X148" s="26"/>
      <c r="Y148" s="4"/>
      <c r="Z148" s="4"/>
      <c r="AA148" s="4"/>
      <c r="AB148" s="26"/>
      <c r="AC148" s="4"/>
      <c r="AD148" s="3"/>
      <c r="AE148" s="26"/>
      <c r="AF148" s="26"/>
      <c r="AG148" s="4"/>
      <c r="AH148" s="4"/>
      <c r="AI148" s="75" t="s">
        <v>155</v>
      </c>
      <c r="AJ148" s="26"/>
      <c r="AK148" s="4"/>
      <c r="AL148" s="4"/>
      <c r="AM148" s="3"/>
      <c r="AN148" s="3"/>
      <c r="AO148" s="3"/>
      <c r="AP148" s="3"/>
      <c r="AQ148" s="37">
        <f t="shared" si="43"/>
        <v>2</v>
      </c>
      <c r="AR148" s="3">
        <f t="shared" si="42"/>
        <v>68</v>
      </c>
      <c r="AS148" s="38">
        <f t="shared" si="44"/>
        <v>2.9411764705882353E-2</v>
      </c>
    </row>
    <row r="149" spans="1:45" ht="12.75" customHeight="1" x14ac:dyDescent="0.25">
      <c r="A149" s="95"/>
      <c r="B149" s="81"/>
      <c r="C149" s="36" t="s">
        <v>148</v>
      </c>
      <c r="D149" s="40"/>
      <c r="E149" s="26"/>
      <c r="F149" s="4"/>
      <c r="G149" s="4"/>
      <c r="H149" s="4"/>
      <c r="I149" s="26"/>
      <c r="J149" s="4"/>
      <c r="K149" s="4"/>
      <c r="L149" s="4"/>
      <c r="M149" s="26"/>
      <c r="N149" s="4"/>
      <c r="O149" s="4"/>
      <c r="P149" s="4"/>
      <c r="Q149" s="26"/>
      <c r="R149" s="75" t="s">
        <v>155</v>
      </c>
      <c r="S149" s="4"/>
      <c r="T149" s="4"/>
      <c r="U149" s="26"/>
      <c r="V149" s="4"/>
      <c r="W149" s="4"/>
      <c r="X149" s="26"/>
      <c r="Y149" s="4"/>
      <c r="Z149" s="4"/>
      <c r="AA149" s="4"/>
      <c r="AB149" s="26"/>
      <c r="AC149" s="4"/>
      <c r="AD149" s="3"/>
      <c r="AE149" s="26"/>
      <c r="AF149" s="26"/>
      <c r="AG149" s="4"/>
      <c r="AH149" s="4"/>
      <c r="AI149" s="75" t="s">
        <v>155</v>
      </c>
      <c r="AJ149" s="26"/>
      <c r="AK149" s="4"/>
      <c r="AL149" s="4"/>
      <c r="AM149" s="3"/>
      <c r="AN149" s="3"/>
      <c r="AO149" s="3"/>
      <c r="AP149" s="3"/>
      <c r="AQ149" s="37">
        <f t="shared" si="43"/>
        <v>2</v>
      </c>
      <c r="AR149" s="3">
        <f t="shared" si="42"/>
        <v>68</v>
      </c>
      <c r="AS149" s="38">
        <f t="shared" si="44"/>
        <v>2.9411764705882353E-2</v>
      </c>
    </row>
    <row r="150" spans="1:45" ht="12.75" customHeight="1" x14ac:dyDescent="0.25">
      <c r="A150" s="95"/>
      <c r="B150" s="81"/>
      <c r="C150" s="36" t="s">
        <v>149</v>
      </c>
      <c r="D150" s="40"/>
      <c r="E150" s="26"/>
      <c r="F150" s="4"/>
      <c r="G150" s="4"/>
      <c r="H150" s="4"/>
      <c r="I150" s="26"/>
      <c r="J150" s="4"/>
      <c r="K150" s="4"/>
      <c r="L150" s="4"/>
      <c r="M150" s="26"/>
      <c r="N150" s="4"/>
      <c r="O150" s="4"/>
      <c r="P150" s="4"/>
      <c r="Q150" s="26"/>
      <c r="R150" s="75" t="s">
        <v>155</v>
      </c>
      <c r="S150" s="4"/>
      <c r="T150" s="4"/>
      <c r="U150" s="26"/>
      <c r="V150" s="4"/>
      <c r="W150" s="4"/>
      <c r="X150" s="26"/>
      <c r="Y150" s="4"/>
      <c r="Z150" s="4"/>
      <c r="AA150" s="4"/>
      <c r="AB150" s="26"/>
      <c r="AC150" s="4"/>
      <c r="AD150" s="3"/>
      <c r="AE150" s="26"/>
      <c r="AF150" s="26"/>
      <c r="AG150" s="4"/>
      <c r="AH150" s="4"/>
      <c r="AI150" s="75" t="s">
        <v>155</v>
      </c>
      <c r="AJ150" s="26"/>
      <c r="AK150" s="4"/>
      <c r="AL150" s="4"/>
      <c r="AM150" s="3"/>
      <c r="AN150" s="3"/>
      <c r="AO150" s="3"/>
      <c r="AP150" s="3"/>
      <c r="AQ150" s="37">
        <f t="shared" si="43"/>
        <v>2</v>
      </c>
      <c r="AR150" s="3">
        <f t="shared" si="42"/>
        <v>68</v>
      </c>
      <c r="AS150" s="38">
        <f t="shared" si="44"/>
        <v>2.9411764705882353E-2</v>
      </c>
    </row>
    <row r="151" spans="1:45" ht="12.75" customHeight="1" x14ac:dyDescent="0.25">
      <c r="A151" s="95"/>
      <c r="B151" s="81"/>
      <c r="C151" s="36" t="s">
        <v>150</v>
      </c>
      <c r="D151" s="40"/>
      <c r="E151" s="26"/>
      <c r="F151" s="4"/>
      <c r="G151" s="4"/>
      <c r="H151" s="4"/>
      <c r="I151" s="26"/>
      <c r="J151" s="4"/>
      <c r="K151" s="4"/>
      <c r="L151" s="4"/>
      <c r="M151" s="26"/>
      <c r="N151" s="4"/>
      <c r="O151" s="4"/>
      <c r="P151" s="4"/>
      <c r="Q151" s="26"/>
      <c r="R151" s="75" t="s">
        <v>155</v>
      </c>
      <c r="S151" s="4"/>
      <c r="T151" s="4"/>
      <c r="U151" s="26"/>
      <c r="V151" s="4"/>
      <c r="W151" s="4"/>
      <c r="X151" s="26"/>
      <c r="Y151" s="4"/>
      <c r="Z151" s="4"/>
      <c r="AA151" s="4"/>
      <c r="AB151" s="26"/>
      <c r="AC151" s="4"/>
      <c r="AD151" s="3"/>
      <c r="AE151" s="26"/>
      <c r="AF151" s="26"/>
      <c r="AG151" s="4"/>
      <c r="AH151" s="4"/>
      <c r="AI151" s="75" t="s">
        <v>155</v>
      </c>
      <c r="AJ151" s="26"/>
      <c r="AK151" s="4"/>
      <c r="AL151" s="4"/>
      <c r="AM151" s="3"/>
      <c r="AN151" s="3"/>
      <c r="AO151" s="3"/>
      <c r="AP151" s="3"/>
      <c r="AQ151" s="37">
        <f t="shared" si="43"/>
        <v>2</v>
      </c>
      <c r="AR151" s="3">
        <f t="shared" si="42"/>
        <v>68</v>
      </c>
      <c r="AS151" s="38">
        <f t="shared" si="44"/>
        <v>2.9411764705882353E-2</v>
      </c>
    </row>
    <row r="152" spans="1:45" ht="12.75" customHeight="1" x14ac:dyDescent="0.25">
      <c r="A152" s="95"/>
      <c r="B152" s="81"/>
      <c r="C152" s="36" t="s">
        <v>151</v>
      </c>
      <c r="D152" s="40"/>
      <c r="E152" s="26"/>
      <c r="F152" s="4"/>
      <c r="G152" s="4"/>
      <c r="H152" s="4"/>
      <c r="I152" s="26"/>
      <c r="J152" s="4"/>
      <c r="K152" s="4"/>
      <c r="L152" s="4"/>
      <c r="M152" s="26"/>
      <c r="N152" s="4"/>
      <c r="O152" s="4"/>
      <c r="P152" s="4"/>
      <c r="Q152" s="26"/>
      <c r="R152" s="75" t="s">
        <v>155</v>
      </c>
      <c r="S152" s="4"/>
      <c r="T152" s="4"/>
      <c r="U152" s="26"/>
      <c r="V152" s="4"/>
      <c r="W152" s="4"/>
      <c r="X152" s="26"/>
      <c r="Y152" s="4"/>
      <c r="Z152" s="4"/>
      <c r="AA152" s="4"/>
      <c r="AB152" s="26"/>
      <c r="AC152" s="4"/>
      <c r="AD152" s="3"/>
      <c r="AE152" s="26"/>
      <c r="AF152" s="26"/>
      <c r="AG152" s="4"/>
      <c r="AH152" s="4"/>
      <c r="AI152" s="75" t="s">
        <v>155</v>
      </c>
      <c r="AJ152" s="26"/>
      <c r="AK152" s="4"/>
      <c r="AL152" s="4"/>
      <c r="AM152" s="3"/>
      <c r="AN152" s="3"/>
      <c r="AO152" s="3"/>
      <c r="AP152" s="3"/>
      <c r="AQ152" s="37">
        <f t="shared" si="43"/>
        <v>2</v>
      </c>
      <c r="AR152" s="3">
        <f t="shared" si="42"/>
        <v>68</v>
      </c>
      <c r="AS152" s="38">
        <f t="shared" si="44"/>
        <v>2.9411764705882353E-2</v>
      </c>
    </row>
    <row r="153" spans="1:45" ht="12.75" customHeight="1" x14ac:dyDescent="0.25">
      <c r="A153" s="95"/>
      <c r="B153" s="81"/>
      <c r="C153" s="36" t="s">
        <v>152</v>
      </c>
      <c r="D153" s="40"/>
      <c r="E153" s="26"/>
      <c r="F153" s="4"/>
      <c r="G153" s="4"/>
      <c r="H153" s="4"/>
      <c r="I153" s="26"/>
      <c r="J153" s="4"/>
      <c r="K153" s="4"/>
      <c r="L153" s="4"/>
      <c r="M153" s="26"/>
      <c r="N153" s="4"/>
      <c r="O153" s="4"/>
      <c r="P153" s="4"/>
      <c r="Q153" s="26"/>
      <c r="R153" s="75" t="s">
        <v>155</v>
      </c>
      <c r="S153" s="4"/>
      <c r="T153" s="4"/>
      <c r="U153" s="26"/>
      <c r="V153" s="4"/>
      <c r="W153" s="4"/>
      <c r="X153" s="26"/>
      <c r="Y153" s="4"/>
      <c r="Z153" s="4"/>
      <c r="AA153" s="4"/>
      <c r="AB153" s="26"/>
      <c r="AC153" s="4"/>
      <c r="AD153" s="3"/>
      <c r="AE153" s="26"/>
      <c r="AF153" s="26"/>
      <c r="AG153" s="4"/>
      <c r="AH153" s="4"/>
      <c r="AI153" s="75" t="s">
        <v>155</v>
      </c>
      <c r="AJ153" s="26"/>
      <c r="AK153" s="4"/>
      <c r="AL153" s="4"/>
      <c r="AM153" s="3"/>
      <c r="AN153" s="3"/>
      <c r="AO153" s="3"/>
      <c r="AP153" s="3"/>
      <c r="AQ153" s="37">
        <f t="shared" si="43"/>
        <v>2</v>
      </c>
      <c r="AR153" s="3">
        <f t="shared" si="42"/>
        <v>68</v>
      </c>
      <c r="AS153" s="38">
        <f t="shared" si="44"/>
        <v>2.9411764705882353E-2</v>
      </c>
    </row>
    <row r="154" spans="1:45" ht="12.75" customHeight="1" x14ac:dyDescent="0.25">
      <c r="A154" s="95"/>
      <c r="B154" s="84"/>
      <c r="C154" s="36" t="s">
        <v>153</v>
      </c>
      <c r="D154" s="40"/>
      <c r="E154" s="26"/>
      <c r="F154" s="4"/>
      <c r="G154" s="4"/>
      <c r="H154" s="4"/>
      <c r="I154" s="26"/>
      <c r="J154" s="4"/>
      <c r="K154" s="4"/>
      <c r="L154" s="4"/>
      <c r="M154" s="26"/>
      <c r="N154" s="4"/>
      <c r="O154" s="4"/>
      <c r="P154" s="4"/>
      <c r="Q154" s="26"/>
      <c r="R154" s="75" t="s">
        <v>155</v>
      </c>
      <c r="S154" s="4"/>
      <c r="T154" s="4"/>
      <c r="U154" s="26"/>
      <c r="V154" s="4"/>
      <c r="W154" s="4"/>
      <c r="X154" s="26"/>
      <c r="Y154" s="4"/>
      <c r="Z154" s="4"/>
      <c r="AA154" s="4"/>
      <c r="AB154" s="26"/>
      <c r="AC154" s="4"/>
      <c r="AD154" s="3"/>
      <c r="AE154" s="26"/>
      <c r="AF154" s="26"/>
      <c r="AG154" s="4"/>
      <c r="AH154" s="4"/>
      <c r="AI154" s="75" t="s">
        <v>155</v>
      </c>
      <c r="AJ154" s="26"/>
      <c r="AK154" s="4"/>
      <c r="AL154" s="4"/>
      <c r="AM154" s="3"/>
      <c r="AN154" s="3"/>
      <c r="AO154" s="3"/>
      <c r="AP154" s="3"/>
      <c r="AQ154" s="37">
        <f t="shared" si="39"/>
        <v>2</v>
      </c>
      <c r="AR154" s="3">
        <f t="shared" si="42"/>
        <v>68</v>
      </c>
      <c r="AS154" s="38">
        <f t="shared" si="32"/>
        <v>2.9411764705882353E-2</v>
      </c>
    </row>
    <row r="155" spans="1:45" ht="12.75" customHeight="1" x14ac:dyDescent="0.25">
      <c r="A155" s="95"/>
      <c r="B155" s="101" t="s">
        <v>77</v>
      </c>
      <c r="C155" s="36" t="s">
        <v>81</v>
      </c>
      <c r="D155" s="40"/>
      <c r="E155" s="26"/>
      <c r="F155" s="4"/>
      <c r="G155" s="76" t="s">
        <v>154</v>
      </c>
      <c r="H155" s="4"/>
      <c r="I155" s="26"/>
      <c r="J155" s="4"/>
      <c r="K155" s="4"/>
      <c r="L155" s="4"/>
      <c r="M155" s="26"/>
      <c r="N155" s="4"/>
      <c r="O155" s="76" t="s">
        <v>154</v>
      </c>
      <c r="P155" s="4"/>
      <c r="Q155" s="26"/>
      <c r="R155" s="4"/>
      <c r="S155" s="4"/>
      <c r="T155" s="4"/>
      <c r="U155" s="26"/>
      <c r="V155" s="4"/>
      <c r="W155" s="4"/>
      <c r="X155" s="26"/>
      <c r="Y155" s="76" t="s">
        <v>154</v>
      </c>
      <c r="Z155" s="4"/>
      <c r="AA155" s="4"/>
      <c r="AB155" s="26"/>
      <c r="AC155" s="4"/>
      <c r="AD155" s="3"/>
      <c r="AE155" s="26"/>
      <c r="AF155" s="26"/>
      <c r="AG155" s="4"/>
      <c r="AH155" s="4"/>
      <c r="AI155" s="3"/>
      <c r="AJ155" s="26"/>
      <c r="AK155" s="76" t="s">
        <v>154</v>
      </c>
      <c r="AL155" s="4"/>
      <c r="AM155" s="3"/>
      <c r="AN155" s="3"/>
      <c r="AO155" s="3"/>
      <c r="AP155" s="3"/>
      <c r="AQ155" s="37">
        <f t="shared" si="39"/>
        <v>4</v>
      </c>
      <c r="AR155" s="3">
        <f t="shared" si="42"/>
        <v>68</v>
      </c>
      <c r="AS155" s="38">
        <f t="shared" si="32"/>
        <v>5.8823529411764705E-2</v>
      </c>
    </row>
    <row r="156" spans="1:45" ht="12.75" customHeight="1" x14ac:dyDescent="0.25">
      <c r="A156" s="95"/>
      <c r="B156" s="102"/>
      <c r="C156" s="36" t="s">
        <v>82</v>
      </c>
      <c r="D156" s="40"/>
      <c r="E156" s="26"/>
      <c r="F156" s="4"/>
      <c r="G156" s="76" t="s">
        <v>154</v>
      </c>
      <c r="H156" s="4"/>
      <c r="I156" s="26"/>
      <c r="J156" s="4"/>
      <c r="K156" s="4"/>
      <c r="L156" s="4"/>
      <c r="M156" s="26"/>
      <c r="N156" s="4"/>
      <c r="O156" s="76" t="s">
        <v>154</v>
      </c>
      <c r="P156" s="4"/>
      <c r="Q156" s="26"/>
      <c r="R156" s="4"/>
      <c r="S156" s="4"/>
      <c r="T156" s="4"/>
      <c r="U156" s="26"/>
      <c r="V156" s="4"/>
      <c r="W156" s="4"/>
      <c r="X156" s="26"/>
      <c r="Y156" s="76" t="s">
        <v>154</v>
      </c>
      <c r="Z156" s="4"/>
      <c r="AA156" s="4"/>
      <c r="AB156" s="26"/>
      <c r="AC156" s="4"/>
      <c r="AD156" s="3"/>
      <c r="AE156" s="26"/>
      <c r="AF156" s="26"/>
      <c r="AG156" s="4"/>
      <c r="AH156" s="4"/>
      <c r="AI156" s="3"/>
      <c r="AJ156" s="26"/>
      <c r="AK156" s="76" t="s">
        <v>154</v>
      </c>
      <c r="AL156" s="4"/>
      <c r="AM156" s="3"/>
      <c r="AN156" s="3"/>
      <c r="AO156" s="3"/>
      <c r="AP156" s="3"/>
      <c r="AQ156" s="37">
        <f t="shared" si="39"/>
        <v>4</v>
      </c>
      <c r="AR156" s="3">
        <f t="shared" si="42"/>
        <v>68</v>
      </c>
      <c r="AS156" s="38">
        <f t="shared" si="32"/>
        <v>5.8823529411764705E-2</v>
      </c>
    </row>
    <row r="157" spans="1:45" ht="12.75" customHeight="1" x14ac:dyDescent="0.25">
      <c r="A157" s="95"/>
      <c r="B157" s="102"/>
      <c r="C157" s="36" t="s">
        <v>83</v>
      </c>
      <c r="D157" s="40"/>
      <c r="E157" s="26"/>
      <c r="F157" s="4"/>
      <c r="G157" s="76" t="s">
        <v>154</v>
      </c>
      <c r="H157" s="4"/>
      <c r="I157" s="26"/>
      <c r="J157" s="4"/>
      <c r="K157" s="4"/>
      <c r="L157" s="4"/>
      <c r="M157" s="26"/>
      <c r="N157" s="4"/>
      <c r="O157" s="76" t="s">
        <v>154</v>
      </c>
      <c r="P157" s="4"/>
      <c r="Q157" s="26"/>
      <c r="R157" s="4"/>
      <c r="S157" s="4"/>
      <c r="T157" s="4"/>
      <c r="U157" s="26"/>
      <c r="V157" s="4"/>
      <c r="W157" s="4"/>
      <c r="X157" s="26"/>
      <c r="Y157" s="76" t="s">
        <v>154</v>
      </c>
      <c r="Z157" s="4"/>
      <c r="AA157" s="4"/>
      <c r="AB157" s="26"/>
      <c r="AC157" s="4"/>
      <c r="AD157" s="3"/>
      <c r="AE157" s="26"/>
      <c r="AF157" s="26"/>
      <c r="AG157" s="4"/>
      <c r="AH157" s="4"/>
      <c r="AI157" s="3"/>
      <c r="AJ157" s="26"/>
      <c r="AK157" s="76" t="s">
        <v>154</v>
      </c>
      <c r="AL157" s="4"/>
      <c r="AM157" s="3"/>
      <c r="AN157" s="3"/>
      <c r="AO157" s="3"/>
      <c r="AP157" s="3"/>
      <c r="AQ157" s="37">
        <f t="shared" ref="AQ157:AQ164" si="45">COUNTA(E157:AP157)</f>
        <v>4</v>
      </c>
      <c r="AR157" s="3">
        <f t="shared" si="42"/>
        <v>68</v>
      </c>
      <c r="AS157" s="38">
        <f t="shared" ref="AS157:AS164" si="46">AQ157/AR157</f>
        <v>5.8823529411764705E-2</v>
      </c>
    </row>
    <row r="158" spans="1:45" ht="12.75" customHeight="1" x14ac:dyDescent="0.25">
      <c r="A158" s="95"/>
      <c r="B158" s="102"/>
      <c r="C158" s="36" t="s">
        <v>146</v>
      </c>
      <c r="D158" s="40"/>
      <c r="E158" s="26"/>
      <c r="F158" s="4"/>
      <c r="G158" s="76" t="s">
        <v>154</v>
      </c>
      <c r="H158" s="4"/>
      <c r="I158" s="26"/>
      <c r="J158" s="4"/>
      <c r="K158" s="4"/>
      <c r="L158" s="4"/>
      <c r="M158" s="26"/>
      <c r="N158" s="4"/>
      <c r="O158" s="76" t="s">
        <v>154</v>
      </c>
      <c r="P158" s="4"/>
      <c r="Q158" s="26"/>
      <c r="R158" s="4"/>
      <c r="S158" s="4"/>
      <c r="T158" s="4"/>
      <c r="U158" s="26"/>
      <c r="V158" s="4"/>
      <c r="W158" s="4"/>
      <c r="X158" s="26"/>
      <c r="Y158" s="76" t="s">
        <v>154</v>
      </c>
      <c r="Z158" s="4"/>
      <c r="AA158" s="4"/>
      <c r="AB158" s="26"/>
      <c r="AC158" s="4"/>
      <c r="AD158" s="3"/>
      <c r="AE158" s="26"/>
      <c r="AF158" s="26"/>
      <c r="AG158" s="4"/>
      <c r="AH158" s="4"/>
      <c r="AI158" s="3"/>
      <c r="AJ158" s="26"/>
      <c r="AK158" s="76" t="s">
        <v>154</v>
      </c>
      <c r="AL158" s="4"/>
      <c r="AM158" s="3"/>
      <c r="AN158" s="3"/>
      <c r="AO158" s="3"/>
      <c r="AP158" s="3"/>
      <c r="AQ158" s="37">
        <f t="shared" si="45"/>
        <v>4</v>
      </c>
      <c r="AR158" s="3">
        <f t="shared" si="42"/>
        <v>68</v>
      </c>
      <c r="AS158" s="38">
        <f t="shared" si="46"/>
        <v>5.8823529411764705E-2</v>
      </c>
    </row>
    <row r="159" spans="1:45" ht="12.75" customHeight="1" x14ac:dyDescent="0.25">
      <c r="A159" s="95"/>
      <c r="B159" s="102"/>
      <c r="C159" s="36" t="s">
        <v>147</v>
      </c>
      <c r="D159" s="40"/>
      <c r="E159" s="26"/>
      <c r="F159" s="4"/>
      <c r="G159" s="76" t="s">
        <v>154</v>
      </c>
      <c r="H159" s="4"/>
      <c r="I159" s="26"/>
      <c r="J159" s="4"/>
      <c r="K159" s="4"/>
      <c r="L159" s="4"/>
      <c r="M159" s="26"/>
      <c r="N159" s="4"/>
      <c r="O159" s="76" t="s">
        <v>154</v>
      </c>
      <c r="P159" s="4"/>
      <c r="Q159" s="26"/>
      <c r="R159" s="4"/>
      <c r="S159" s="4"/>
      <c r="T159" s="4"/>
      <c r="U159" s="26"/>
      <c r="V159" s="4"/>
      <c r="W159" s="4"/>
      <c r="X159" s="26"/>
      <c r="Y159" s="76" t="s">
        <v>154</v>
      </c>
      <c r="Z159" s="4"/>
      <c r="AA159" s="4"/>
      <c r="AB159" s="26"/>
      <c r="AC159" s="4"/>
      <c r="AD159" s="3"/>
      <c r="AE159" s="26"/>
      <c r="AF159" s="26"/>
      <c r="AG159" s="4"/>
      <c r="AH159" s="4"/>
      <c r="AI159" s="3"/>
      <c r="AJ159" s="26"/>
      <c r="AK159" s="76" t="s">
        <v>154</v>
      </c>
      <c r="AL159" s="4"/>
      <c r="AM159" s="3"/>
      <c r="AN159" s="3"/>
      <c r="AO159" s="3"/>
      <c r="AP159" s="3"/>
      <c r="AQ159" s="37">
        <f t="shared" si="45"/>
        <v>4</v>
      </c>
      <c r="AR159" s="3">
        <f t="shared" si="42"/>
        <v>68</v>
      </c>
      <c r="AS159" s="38">
        <f t="shared" si="46"/>
        <v>5.8823529411764705E-2</v>
      </c>
    </row>
    <row r="160" spans="1:45" ht="12.75" customHeight="1" x14ac:dyDescent="0.25">
      <c r="A160" s="95"/>
      <c r="B160" s="102"/>
      <c r="C160" s="36" t="s">
        <v>148</v>
      </c>
      <c r="D160" s="40"/>
      <c r="E160" s="26"/>
      <c r="F160" s="4"/>
      <c r="G160" s="76" t="s">
        <v>154</v>
      </c>
      <c r="H160" s="4"/>
      <c r="I160" s="26"/>
      <c r="J160" s="4"/>
      <c r="K160" s="4"/>
      <c r="L160" s="4"/>
      <c r="M160" s="26"/>
      <c r="N160" s="4"/>
      <c r="O160" s="76" t="s">
        <v>154</v>
      </c>
      <c r="P160" s="4"/>
      <c r="Q160" s="26"/>
      <c r="R160" s="4"/>
      <c r="S160" s="4"/>
      <c r="T160" s="4"/>
      <c r="U160" s="26"/>
      <c r="V160" s="4"/>
      <c r="W160" s="4"/>
      <c r="X160" s="26"/>
      <c r="Y160" s="76" t="s">
        <v>154</v>
      </c>
      <c r="Z160" s="4"/>
      <c r="AA160" s="4"/>
      <c r="AB160" s="26"/>
      <c r="AC160" s="4"/>
      <c r="AD160" s="3"/>
      <c r="AE160" s="26"/>
      <c r="AF160" s="26"/>
      <c r="AG160" s="4"/>
      <c r="AH160" s="4"/>
      <c r="AI160" s="3"/>
      <c r="AJ160" s="26"/>
      <c r="AK160" s="76" t="s">
        <v>154</v>
      </c>
      <c r="AL160" s="4"/>
      <c r="AM160" s="3"/>
      <c r="AN160" s="3"/>
      <c r="AO160" s="3"/>
      <c r="AP160" s="3"/>
      <c r="AQ160" s="37">
        <f t="shared" si="45"/>
        <v>4</v>
      </c>
      <c r="AR160" s="3">
        <f t="shared" si="42"/>
        <v>68</v>
      </c>
      <c r="AS160" s="38">
        <f t="shared" si="46"/>
        <v>5.8823529411764705E-2</v>
      </c>
    </row>
    <row r="161" spans="1:45" ht="12.75" customHeight="1" x14ac:dyDescent="0.25">
      <c r="A161" s="95"/>
      <c r="B161" s="102"/>
      <c r="C161" s="36" t="s">
        <v>149</v>
      </c>
      <c r="D161" s="40"/>
      <c r="E161" s="26"/>
      <c r="F161" s="4"/>
      <c r="G161" s="76" t="s">
        <v>154</v>
      </c>
      <c r="H161" s="4"/>
      <c r="I161" s="26"/>
      <c r="J161" s="4"/>
      <c r="K161" s="4"/>
      <c r="L161" s="4"/>
      <c r="M161" s="26"/>
      <c r="N161" s="4"/>
      <c r="O161" s="76" t="s">
        <v>154</v>
      </c>
      <c r="P161" s="4"/>
      <c r="Q161" s="26"/>
      <c r="R161" s="4"/>
      <c r="S161" s="4"/>
      <c r="T161" s="4"/>
      <c r="U161" s="26"/>
      <c r="V161" s="4"/>
      <c r="W161" s="4"/>
      <c r="X161" s="26"/>
      <c r="Y161" s="76" t="s">
        <v>154</v>
      </c>
      <c r="Z161" s="4"/>
      <c r="AA161" s="4"/>
      <c r="AB161" s="26"/>
      <c r="AC161" s="4"/>
      <c r="AD161" s="3"/>
      <c r="AE161" s="26"/>
      <c r="AF161" s="26"/>
      <c r="AG161" s="4"/>
      <c r="AH161" s="4"/>
      <c r="AI161" s="3"/>
      <c r="AJ161" s="26"/>
      <c r="AK161" s="76" t="s">
        <v>154</v>
      </c>
      <c r="AL161" s="4"/>
      <c r="AM161" s="3"/>
      <c r="AN161" s="3"/>
      <c r="AO161" s="3"/>
      <c r="AP161" s="3"/>
      <c r="AQ161" s="37">
        <f t="shared" si="45"/>
        <v>4</v>
      </c>
      <c r="AR161" s="3">
        <f t="shared" si="42"/>
        <v>68</v>
      </c>
      <c r="AS161" s="38">
        <f t="shared" si="46"/>
        <v>5.8823529411764705E-2</v>
      </c>
    </row>
    <row r="162" spans="1:45" ht="12.75" customHeight="1" x14ac:dyDescent="0.25">
      <c r="A162" s="95"/>
      <c r="B162" s="102"/>
      <c r="C162" s="36" t="s">
        <v>150</v>
      </c>
      <c r="D162" s="40"/>
      <c r="E162" s="26"/>
      <c r="F162" s="4"/>
      <c r="G162" s="76" t="s">
        <v>154</v>
      </c>
      <c r="H162" s="4"/>
      <c r="I162" s="26"/>
      <c r="J162" s="4"/>
      <c r="K162" s="4"/>
      <c r="L162" s="4"/>
      <c r="M162" s="26"/>
      <c r="N162" s="4"/>
      <c r="O162" s="76" t="s">
        <v>154</v>
      </c>
      <c r="P162" s="4"/>
      <c r="Q162" s="26"/>
      <c r="R162" s="4"/>
      <c r="S162" s="4"/>
      <c r="T162" s="4"/>
      <c r="U162" s="26"/>
      <c r="V162" s="4"/>
      <c r="W162" s="4"/>
      <c r="X162" s="26"/>
      <c r="Y162" s="76" t="s">
        <v>154</v>
      </c>
      <c r="Z162" s="4"/>
      <c r="AA162" s="4"/>
      <c r="AB162" s="26"/>
      <c r="AC162" s="4"/>
      <c r="AD162" s="3"/>
      <c r="AE162" s="26"/>
      <c r="AF162" s="26"/>
      <c r="AG162" s="4"/>
      <c r="AH162" s="4"/>
      <c r="AI162" s="3"/>
      <c r="AJ162" s="26"/>
      <c r="AK162" s="76" t="s">
        <v>154</v>
      </c>
      <c r="AL162" s="4"/>
      <c r="AM162" s="3"/>
      <c r="AN162" s="3"/>
      <c r="AO162" s="3"/>
      <c r="AP162" s="3"/>
      <c r="AQ162" s="37">
        <f t="shared" si="45"/>
        <v>4</v>
      </c>
      <c r="AR162" s="3">
        <f t="shared" si="42"/>
        <v>68</v>
      </c>
      <c r="AS162" s="38">
        <f t="shared" si="46"/>
        <v>5.8823529411764705E-2</v>
      </c>
    </row>
    <row r="163" spans="1:45" ht="12.75" customHeight="1" x14ac:dyDescent="0.25">
      <c r="A163" s="95"/>
      <c r="B163" s="102"/>
      <c r="C163" s="36" t="s">
        <v>151</v>
      </c>
      <c r="D163" s="40"/>
      <c r="E163" s="26"/>
      <c r="F163" s="4"/>
      <c r="G163" s="76" t="s">
        <v>154</v>
      </c>
      <c r="H163" s="4"/>
      <c r="I163" s="26"/>
      <c r="J163" s="4"/>
      <c r="K163" s="4"/>
      <c r="L163" s="4"/>
      <c r="M163" s="26"/>
      <c r="N163" s="4"/>
      <c r="O163" s="76" t="s">
        <v>154</v>
      </c>
      <c r="P163" s="4"/>
      <c r="Q163" s="26"/>
      <c r="R163" s="4"/>
      <c r="S163" s="4"/>
      <c r="T163" s="4"/>
      <c r="U163" s="26"/>
      <c r="V163" s="4"/>
      <c r="W163" s="4"/>
      <c r="X163" s="26"/>
      <c r="Y163" s="76" t="s">
        <v>154</v>
      </c>
      <c r="Z163" s="4"/>
      <c r="AA163" s="4"/>
      <c r="AB163" s="26"/>
      <c r="AC163" s="4"/>
      <c r="AD163" s="3"/>
      <c r="AE163" s="26"/>
      <c r="AF163" s="26"/>
      <c r="AG163" s="4"/>
      <c r="AH163" s="4"/>
      <c r="AI163" s="3"/>
      <c r="AJ163" s="26"/>
      <c r="AK163" s="76" t="s">
        <v>154</v>
      </c>
      <c r="AL163" s="4"/>
      <c r="AM163" s="3"/>
      <c r="AN163" s="3"/>
      <c r="AO163" s="3"/>
      <c r="AP163" s="3"/>
      <c r="AQ163" s="37">
        <f t="shared" si="45"/>
        <v>4</v>
      </c>
      <c r="AR163" s="3">
        <f t="shared" si="42"/>
        <v>68</v>
      </c>
      <c r="AS163" s="38">
        <f t="shared" si="46"/>
        <v>5.8823529411764705E-2</v>
      </c>
    </row>
    <row r="164" spans="1:45" ht="12.75" customHeight="1" x14ac:dyDescent="0.25">
      <c r="A164" s="95"/>
      <c r="B164" s="102"/>
      <c r="C164" s="36" t="s">
        <v>152</v>
      </c>
      <c r="D164" s="40"/>
      <c r="E164" s="26"/>
      <c r="F164" s="4"/>
      <c r="G164" s="76" t="s">
        <v>154</v>
      </c>
      <c r="H164" s="4"/>
      <c r="I164" s="26"/>
      <c r="J164" s="4"/>
      <c r="K164" s="4"/>
      <c r="L164" s="4"/>
      <c r="M164" s="26"/>
      <c r="N164" s="4"/>
      <c r="O164" s="76" t="s">
        <v>154</v>
      </c>
      <c r="P164" s="4"/>
      <c r="Q164" s="26"/>
      <c r="R164" s="4"/>
      <c r="S164" s="4"/>
      <c r="T164" s="4"/>
      <c r="U164" s="26"/>
      <c r="V164" s="4"/>
      <c r="W164" s="4"/>
      <c r="X164" s="26"/>
      <c r="Y164" s="76" t="s">
        <v>154</v>
      </c>
      <c r="Z164" s="4"/>
      <c r="AA164" s="4"/>
      <c r="AB164" s="26"/>
      <c r="AC164" s="4"/>
      <c r="AD164" s="3"/>
      <c r="AE164" s="26"/>
      <c r="AF164" s="26"/>
      <c r="AG164" s="4"/>
      <c r="AH164" s="4"/>
      <c r="AI164" s="3"/>
      <c r="AJ164" s="26"/>
      <c r="AK164" s="76" t="s">
        <v>154</v>
      </c>
      <c r="AL164" s="4"/>
      <c r="AM164" s="3"/>
      <c r="AN164" s="3"/>
      <c r="AO164" s="3"/>
      <c r="AP164" s="3"/>
      <c r="AQ164" s="37">
        <f t="shared" si="45"/>
        <v>4</v>
      </c>
      <c r="AR164" s="3">
        <f t="shared" si="42"/>
        <v>68</v>
      </c>
      <c r="AS164" s="38">
        <f t="shared" si="46"/>
        <v>5.8823529411764705E-2</v>
      </c>
    </row>
    <row r="165" spans="1:45" ht="12.75" customHeight="1" x14ac:dyDescent="0.25">
      <c r="A165" s="95"/>
      <c r="B165" s="103"/>
      <c r="C165" s="36" t="s">
        <v>153</v>
      </c>
      <c r="D165" s="40"/>
      <c r="E165" s="26"/>
      <c r="F165" s="4"/>
      <c r="G165" s="76" t="s">
        <v>154</v>
      </c>
      <c r="H165" s="4"/>
      <c r="I165" s="26"/>
      <c r="J165" s="4"/>
      <c r="K165" s="4"/>
      <c r="L165" s="4"/>
      <c r="M165" s="26"/>
      <c r="N165" s="4"/>
      <c r="O165" s="76" t="s">
        <v>154</v>
      </c>
      <c r="P165" s="4"/>
      <c r="Q165" s="26"/>
      <c r="R165" s="4"/>
      <c r="S165" s="4"/>
      <c r="T165" s="4"/>
      <c r="U165" s="26"/>
      <c r="V165" s="4"/>
      <c r="W165" s="4"/>
      <c r="X165" s="26"/>
      <c r="Y165" s="76" t="s">
        <v>154</v>
      </c>
      <c r="Z165" s="4"/>
      <c r="AA165" s="4"/>
      <c r="AB165" s="26"/>
      <c r="AC165" s="4"/>
      <c r="AD165" s="3"/>
      <c r="AE165" s="26"/>
      <c r="AF165" s="26"/>
      <c r="AG165" s="4"/>
      <c r="AH165" s="4"/>
      <c r="AI165" s="3"/>
      <c r="AJ165" s="26"/>
      <c r="AK165" s="76" t="s">
        <v>154</v>
      </c>
      <c r="AL165" s="4"/>
      <c r="AM165" s="3"/>
      <c r="AN165" s="3"/>
      <c r="AO165" s="3"/>
      <c r="AP165" s="3"/>
      <c r="AQ165" s="37">
        <f t="shared" si="39"/>
        <v>4</v>
      </c>
      <c r="AR165" s="3">
        <f t="shared" si="42"/>
        <v>68</v>
      </c>
      <c r="AS165" s="38">
        <f t="shared" si="32"/>
        <v>5.8823529411764705E-2</v>
      </c>
    </row>
    <row r="166" spans="1:45" ht="12.75" customHeight="1" x14ac:dyDescent="0.25">
      <c r="A166" s="95"/>
      <c r="B166" s="80" t="s">
        <v>53</v>
      </c>
      <c r="C166" s="36" t="s">
        <v>81</v>
      </c>
      <c r="D166" s="40"/>
      <c r="E166" s="26"/>
      <c r="F166" s="4"/>
      <c r="G166" s="4"/>
      <c r="H166" s="4"/>
      <c r="I166" s="26"/>
      <c r="J166" s="4"/>
      <c r="K166" s="4"/>
      <c r="L166" s="4"/>
      <c r="M166" s="26"/>
      <c r="N166" s="4"/>
      <c r="O166" s="4"/>
      <c r="P166" s="4"/>
      <c r="Q166" s="26"/>
      <c r="R166" s="4"/>
      <c r="S166" s="4"/>
      <c r="T166" s="4"/>
      <c r="U166" s="26"/>
      <c r="V166" s="4"/>
      <c r="W166" s="4"/>
      <c r="X166" s="26"/>
      <c r="Y166" s="4"/>
      <c r="Z166" s="4"/>
      <c r="AA166" s="3"/>
      <c r="AB166" s="26"/>
      <c r="AC166" s="4"/>
      <c r="AD166" s="4"/>
      <c r="AE166" s="26"/>
      <c r="AF166" s="26"/>
      <c r="AG166" s="4"/>
      <c r="AH166" s="4"/>
      <c r="AI166" s="4"/>
      <c r="AJ166" s="3"/>
      <c r="AK166" s="4"/>
      <c r="AL166" s="4"/>
      <c r="AM166" s="3"/>
      <c r="AN166" s="3"/>
      <c r="AO166" s="3"/>
      <c r="AP166" s="3"/>
      <c r="AQ166" s="37">
        <f t="shared" si="39"/>
        <v>0</v>
      </c>
      <c r="AR166" s="3">
        <f>34*1</f>
        <v>34</v>
      </c>
      <c r="AS166" s="38">
        <f t="shared" si="32"/>
        <v>0</v>
      </c>
    </row>
    <row r="167" spans="1:45" ht="12.75" customHeight="1" x14ac:dyDescent="0.25">
      <c r="A167" s="95"/>
      <c r="B167" s="81"/>
      <c r="C167" s="36" t="s">
        <v>82</v>
      </c>
      <c r="D167" s="26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3"/>
      <c r="AN167" s="3"/>
      <c r="AO167" s="3"/>
      <c r="AP167" s="3"/>
      <c r="AQ167" s="37">
        <f t="shared" si="39"/>
        <v>0</v>
      </c>
      <c r="AR167" s="3">
        <f t="shared" ref="AR167:AR198" si="47">34*1</f>
        <v>34</v>
      </c>
      <c r="AS167" s="38">
        <f t="shared" si="32"/>
        <v>0</v>
      </c>
    </row>
    <row r="168" spans="1:45" ht="12.75" customHeight="1" x14ac:dyDescent="0.25">
      <c r="A168" s="95"/>
      <c r="B168" s="81"/>
      <c r="C168" s="36" t="s">
        <v>83</v>
      </c>
      <c r="D168" s="26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3"/>
      <c r="AN168" s="3"/>
      <c r="AO168" s="3"/>
      <c r="AP168" s="3"/>
      <c r="AQ168" s="37">
        <f t="shared" ref="AQ168:AQ175" si="48">COUNTA(E168:AP168)</f>
        <v>0</v>
      </c>
      <c r="AR168" s="3">
        <f t="shared" si="47"/>
        <v>34</v>
      </c>
      <c r="AS168" s="38">
        <f t="shared" ref="AS168:AS175" si="49">AQ168/AR168</f>
        <v>0</v>
      </c>
    </row>
    <row r="169" spans="1:45" ht="12.75" customHeight="1" x14ac:dyDescent="0.25">
      <c r="A169" s="95"/>
      <c r="B169" s="81"/>
      <c r="C169" s="36" t="s">
        <v>146</v>
      </c>
      <c r="D169" s="26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3"/>
      <c r="AN169" s="3"/>
      <c r="AO169" s="3"/>
      <c r="AP169" s="3"/>
      <c r="AQ169" s="37">
        <f t="shared" si="48"/>
        <v>0</v>
      </c>
      <c r="AR169" s="3">
        <f t="shared" si="47"/>
        <v>34</v>
      </c>
      <c r="AS169" s="38">
        <f t="shared" si="49"/>
        <v>0</v>
      </c>
    </row>
    <row r="170" spans="1:45" ht="12.75" customHeight="1" x14ac:dyDescent="0.25">
      <c r="A170" s="95"/>
      <c r="B170" s="81"/>
      <c r="C170" s="36" t="s">
        <v>147</v>
      </c>
      <c r="D170" s="26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3"/>
      <c r="AN170" s="3"/>
      <c r="AO170" s="3"/>
      <c r="AP170" s="3"/>
      <c r="AQ170" s="37">
        <f t="shared" si="48"/>
        <v>0</v>
      </c>
      <c r="AR170" s="3">
        <f t="shared" si="47"/>
        <v>34</v>
      </c>
      <c r="AS170" s="38">
        <f t="shared" si="49"/>
        <v>0</v>
      </c>
    </row>
    <row r="171" spans="1:45" ht="12.75" customHeight="1" x14ac:dyDescent="0.25">
      <c r="A171" s="95"/>
      <c r="B171" s="81"/>
      <c r="C171" s="36" t="s">
        <v>148</v>
      </c>
      <c r="D171" s="26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3"/>
      <c r="AN171" s="3"/>
      <c r="AO171" s="3"/>
      <c r="AP171" s="3"/>
      <c r="AQ171" s="37">
        <f t="shared" si="48"/>
        <v>0</v>
      </c>
      <c r="AR171" s="3">
        <f t="shared" si="47"/>
        <v>34</v>
      </c>
      <c r="AS171" s="38">
        <f t="shared" si="49"/>
        <v>0</v>
      </c>
    </row>
    <row r="172" spans="1:45" ht="12.75" customHeight="1" x14ac:dyDescent="0.25">
      <c r="A172" s="95"/>
      <c r="B172" s="81"/>
      <c r="C172" s="36" t="s">
        <v>149</v>
      </c>
      <c r="D172" s="26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3"/>
      <c r="AN172" s="3"/>
      <c r="AO172" s="3"/>
      <c r="AP172" s="3"/>
      <c r="AQ172" s="37">
        <f t="shared" si="48"/>
        <v>0</v>
      </c>
      <c r="AR172" s="3">
        <f t="shared" si="47"/>
        <v>34</v>
      </c>
      <c r="AS172" s="38">
        <f t="shared" si="49"/>
        <v>0</v>
      </c>
    </row>
    <row r="173" spans="1:45" ht="12.75" customHeight="1" x14ac:dyDescent="0.25">
      <c r="A173" s="95"/>
      <c r="B173" s="81"/>
      <c r="C173" s="36" t="s">
        <v>150</v>
      </c>
      <c r="D173" s="26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3"/>
      <c r="AN173" s="3"/>
      <c r="AO173" s="3"/>
      <c r="AP173" s="3"/>
      <c r="AQ173" s="37">
        <f t="shared" si="48"/>
        <v>0</v>
      </c>
      <c r="AR173" s="3">
        <f t="shared" si="47"/>
        <v>34</v>
      </c>
      <c r="AS173" s="38">
        <f t="shared" si="49"/>
        <v>0</v>
      </c>
    </row>
    <row r="174" spans="1:45" ht="12.75" customHeight="1" x14ac:dyDescent="0.25">
      <c r="A174" s="95"/>
      <c r="B174" s="81"/>
      <c r="C174" s="36" t="s">
        <v>151</v>
      </c>
      <c r="D174" s="26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3"/>
      <c r="AN174" s="3"/>
      <c r="AO174" s="3"/>
      <c r="AP174" s="3"/>
      <c r="AQ174" s="37">
        <f t="shared" si="48"/>
        <v>0</v>
      </c>
      <c r="AR174" s="3">
        <f t="shared" si="47"/>
        <v>34</v>
      </c>
      <c r="AS174" s="38">
        <f t="shared" si="49"/>
        <v>0</v>
      </c>
    </row>
    <row r="175" spans="1:45" ht="12.75" customHeight="1" x14ac:dyDescent="0.25">
      <c r="A175" s="95"/>
      <c r="B175" s="81"/>
      <c r="C175" s="36" t="s">
        <v>152</v>
      </c>
      <c r="D175" s="26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3"/>
      <c r="AN175" s="3"/>
      <c r="AO175" s="3"/>
      <c r="AP175" s="3"/>
      <c r="AQ175" s="37">
        <f t="shared" si="48"/>
        <v>0</v>
      </c>
      <c r="AR175" s="3">
        <f t="shared" si="47"/>
        <v>34</v>
      </c>
      <c r="AS175" s="38">
        <f t="shared" si="49"/>
        <v>0</v>
      </c>
    </row>
    <row r="176" spans="1:45" ht="15.75" customHeight="1" x14ac:dyDescent="0.25">
      <c r="A176" s="95"/>
      <c r="B176" s="84"/>
      <c r="C176" s="36" t="s">
        <v>153</v>
      </c>
      <c r="D176" s="41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37">
        <f t="shared" si="39"/>
        <v>0</v>
      </c>
      <c r="AR176" s="3">
        <f t="shared" si="47"/>
        <v>34</v>
      </c>
      <c r="AS176" s="38">
        <f t="shared" si="32"/>
        <v>0</v>
      </c>
    </row>
    <row r="177" spans="1:45" ht="12.75" customHeight="1" x14ac:dyDescent="0.25">
      <c r="A177" s="95"/>
      <c r="B177" s="80" t="s">
        <v>54</v>
      </c>
      <c r="C177" s="36" t="s">
        <v>81</v>
      </c>
      <c r="D177" s="39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37">
        <f t="shared" si="39"/>
        <v>0</v>
      </c>
      <c r="AR177" s="3">
        <f t="shared" si="47"/>
        <v>34</v>
      </c>
      <c r="AS177" s="38">
        <f t="shared" si="32"/>
        <v>0</v>
      </c>
    </row>
    <row r="178" spans="1:45" ht="14.25" customHeight="1" x14ac:dyDescent="0.25">
      <c r="A178" s="95"/>
      <c r="B178" s="81"/>
      <c r="C178" s="36" t="s">
        <v>82</v>
      </c>
      <c r="D178" s="39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37">
        <f t="shared" si="39"/>
        <v>0</v>
      </c>
      <c r="AR178" s="3">
        <f t="shared" si="47"/>
        <v>34</v>
      </c>
      <c r="AS178" s="38">
        <f t="shared" si="32"/>
        <v>0</v>
      </c>
    </row>
    <row r="179" spans="1:45" ht="14.25" customHeight="1" x14ac:dyDescent="0.25">
      <c r="A179" s="95"/>
      <c r="B179" s="81"/>
      <c r="C179" s="36" t="s">
        <v>83</v>
      </c>
      <c r="D179" s="74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37">
        <f t="shared" ref="AQ179:AQ186" si="50">COUNTA(E179:AP179)</f>
        <v>0</v>
      </c>
      <c r="AR179" s="3">
        <f t="shared" si="47"/>
        <v>34</v>
      </c>
      <c r="AS179" s="38">
        <f t="shared" ref="AS179:AS186" si="51">AQ179/AR179</f>
        <v>0</v>
      </c>
    </row>
    <row r="180" spans="1:45" ht="14.25" customHeight="1" x14ac:dyDescent="0.25">
      <c r="A180" s="95"/>
      <c r="B180" s="81"/>
      <c r="C180" s="36" t="s">
        <v>146</v>
      </c>
      <c r="D180" s="74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37">
        <f t="shared" si="50"/>
        <v>0</v>
      </c>
      <c r="AR180" s="3">
        <f t="shared" si="47"/>
        <v>34</v>
      </c>
      <c r="AS180" s="38">
        <f t="shared" si="51"/>
        <v>0</v>
      </c>
    </row>
    <row r="181" spans="1:45" ht="14.25" customHeight="1" x14ac:dyDescent="0.25">
      <c r="A181" s="95"/>
      <c r="B181" s="81"/>
      <c r="C181" s="36" t="s">
        <v>147</v>
      </c>
      <c r="D181" s="74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37">
        <f t="shared" si="50"/>
        <v>0</v>
      </c>
      <c r="AR181" s="3">
        <f t="shared" si="47"/>
        <v>34</v>
      </c>
      <c r="AS181" s="38">
        <f t="shared" si="51"/>
        <v>0</v>
      </c>
    </row>
    <row r="182" spans="1:45" ht="14.25" customHeight="1" x14ac:dyDescent="0.25">
      <c r="A182" s="95"/>
      <c r="B182" s="81"/>
      <c r="C182" s="36" t="s">
        <v>148</v>
      </c>
      <c r="D182" s="74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37">
        <f t="shared" si="50"/>
        <v>0</v>
      </c>
      <c r="AR182" s="3">
        <f t="shared" si="47"/>
        <v>34</v>
      </c>
      <c r="AS182" s="38">
        <f t="shared" si="51"/>
        <v>0</v>
      </c>
    </row>
    <row r="183" spans="1:45" ht="14.25" customHeight="1" x14ac:dyDescent="0.25">
      <c r="A183" s="95"/>
      <c r="B183" s="81"/>
      <c r="C183" s="36" t="s">
        <v>149</v>
      </c>
      <c r="D183" s="74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37">
        <f t="shared" si="50"/>
        <v>0</v>
      </c>
      <c r="AR183" s="3">
        <f t="shared" si="47"/>
        <v>34</v>
      </c>
      <c r="AS183" s="38">
        <f t="shared" si="51"/>
        <v>0</v>
      </c>
    </row>
    <row r="184" spans="1:45" ht="14.25" customHeight="1" x14ac:dyDescent="0.25">
      <c r="A184" s="95"/>
      <c r="B184" s="81"/>
      <c r="C184" s="36" t="s">
        <v>150</v>
      </c>
      <c r="D184" s="74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37">
        <f t="shared" si="50"/>
        <v>0</v>
      </c>
      <c r="AR184" s="3">
        <f t="shared" si="47"/>
        <v>34</v>
      </c>
      <c r="AS184" s="38">
        <f t="shared" si="51"/>
        <v>0</v>
      </c>
    </row>
    <row r="185" spans="1:45" ht="14.25" customHeight="1" x14ac:dyDescent="0.25">
      <c r="A185" s="95"/>
      <c r="B185" s="81"/>
      <c r="C185" s="36" t="s">
        <v>151</v>
      </c>
      <c r="D185" s="74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37">
        <f t="shared" si="50"/>
        <v>0</v>
      </c>
      <c r="AR185" s="3">
        <f t="shared" si="47"/>
        <v>34</v>
      </c>
      <c r="AS185" s="38">
        <f t="shared" si="51"/>
        <v>0</v>
      </c>
    </row>
    <row r="186" spans="1:45" ht="14.25" customHeight="1" x14ac:dyDescent="0.25">
      <c r="A186" s="95"/>
      <c r="B186" s="81"/>
      <c r="C186" s="36" t="s">
        <v>152</v>
      </c>
      <c r="D186" s="74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37">
        <f t="shared" si="50"/>
        <v>0</v>
      </c>
      <c r="AR186" s="3">
        <f t="shared" si="47"/>
        <v>34</v>
      </c>
      <c r="AS186" s="38">
        <f t="shared" si="51"/>
        <v>0</v>
      </c>
    </row>
    <row r="187" spans="1:45" s="2" customFormat="1" ht="11.25" customHeight="1" x14ac:dyDescent="0.25">
      <c r="A187" s="95"/>
      <c r="B187" s="84"/>
      <c r="C187" s="36" t="s">
        <v>153</v>
      </c>
      <c r="D187" s="40"/>
      <c r="E187" s="26"/>
      <c r="F187" s="26"/>
      <c r="G187" s="4"/>
      <c r="H187" s="26"/>
      <c r="I187" s="26"/>
      <c r="J187" s="3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3"/>
      <c r="AN187" s="3"/>
      <c r="AO187" s="3"/>
      <c r="AP187" s="3"/>
      <c r="AQ187" s="37">
        <f t="shared" si="39"/>
        <v>0</v>
      </c>
      <c r="AR187" s="3">
        <f t="shared" si="47"/>
        <v>34</v>
      </c>
      <c r="AS187" s="38">
        <f t="shared" si="32"/>
        <v>0</v>
      </c>
    </row>
    <row r="188" spans="1:45" s="2" customFormat="1" ht="15" customHeight="1" x14ac:dyDescent="0.25">
      <c r="A188" s="95"/>
      <c r="B188" s="80" t="s">
        <v>55</v>
      </c>
      <c r="C188" s="36" t="s">
        <v>81</v>
      </c>
      <c r="D188" s="40"/>
      <c r="E188" s="26"/>
      <c r="F188" s="26"/>
      <c r="G188" s="26"/>
      <c r="H188" s="4"/>
      <c r="I188" s="3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3"/>
      <c r="AN188" s="3"/>
      <c r="AO188" s="3"/>
      <c r="AP188" s="3"/>
      <c r="AQ188" s="37">
        <f t="shared" si="39"/>
        <v>0</v>
      </c>
      <c r="AR188" s="3">
        <f t="shared" si="47"/>
        <v>34</v>
      </c>
      <c r="AS188" s="38">
        <f t="shared" si="32"/>
        <v>0</v>
      </c>
    </row>
    <row r="189" spans="1:45" s="6" customFormat="1" ht="13.5" customHeight="1" x14ac:dyDescent="0.25">
      <c r="A189" s="95"/>
      <c r="B189" s="81"/>
      <c r="C189" s="36" t="s">
        <v>82</v>
      </c>
      <c r="D189" s="40"/>
      <c r="E189" s="26"/>
      <c r="F189" s="4"/>
      <c r="G189" s="4"/>
      <c r="H189" s="3"/>
      <c r="I189" s="26"/>
      <c r="J189" s="4"/>
      <c r="K189" s="4"/>
      <c r="L189" s="4"/>
      <c r="M189" s="26"/>
      <c r="N189" s="4"/>
      <c r="O189" s="4"/>
      <c r="P189" s="4"/>
      <c r="Q189" s="26"/>
      <c r="R189" s="4"/>
      <c r="S189" s="4"/>
      <c r="T189" s="4"/>
      <c r="U189" s="26"/>
      <c r="V189" s="4"/>
      <c r="W189" s="4"/>
      <c r="X189" s="26"/>
      <c r="Y189" s="4"/>
      <c r="Z189" s="4"/>
      <c r="AA189" s="4"/>
      <c r="AB189" s="26"/>
      <c r="AC189" s="4"/>
      <c r="AD189" s="4"/>
      <c r="AE189" s="26"/>
      <c r="AF189" s="26"/>
      <c r="AG189" s="4"/>
      <c r="AH189" s="4"/>
      <c r="AI189" s="4"/>
      <c r="AJ189" s="26"/>
      <c r="AK189" s="4"/>
      <c r="AL189" s="4"/>
      <c r="AM189" s="3"/>
      <c r="AN189" s="3"/>
      <c r="AO189" s="3"/>
      <c r="AP189" s="3"/>
      <c r="AQ189" s="37">
        <f t="shared" si="39"/>
        <v>0</v>
      </c>
      <c r="AR189" s="3">
        <f t="shared" si="47"/>
        <v>34</v>
      </c>
      <c r="AS189" s="38">
        <f t="shared" si="32"/>
        <v>0</v>
      </c>
    </row>
    <row r="190" spans="1:45" s="6" customFormat="1" ht="13.5" customHeight="1" x14ac:dyDescent="0.25">
      <c r="A190" s="95"/>
      <c r="B190" s="81"/>
      <c r="C190" s="36" t="s">
        <v>83</v>
      </c>
      <c r="D190" s="40"/>
      <c r="E190" s="26"/>
      <c r="F190" s="4"/>
      <c r="G190" s="4"/>
      <c r="H190" s="3"/>
      <c r="I190" s="26"/>
      <c r="J190" s="4"/>
      <c r="K190" s="4"/>
      <c r="L190" s="4"/>
      <c r="M190" s="26"/>
      <c r="N190" s="4"/>
      <c r="O190" s="4"/>
      <c r="P190" s="4"/>
      <c r="Q190" s="26"/>
      <c r="R190" s="4"/>
      <c r="S190" s="4"/>
      <c r="T190" s="4"/>
      <c r="U190" s="26"/>
      <c r="V190" s="4"/>
      <c r="W190" s="4"/>
      <c r="X190" s="26"/>
      <c r="Y190" s="4"/>
      <c r="Z190" s="4"/>
      <c r="AA190" s="4"/>
      <c r="AB190" s="26"/>
      <c r="AC190" s="4"/>
      <c r="AD190" s="4"/>
      <c r="AE190" s="26"/>
      <c r="AF190" s="26"/>
      <c r="AG190" s="4"/>
      <c r="AH190" s="4"/>
      <c r="AI190" s="4"/>
      <c r="AJ190" s="26"/>
      <c r="AK190" s="4"/>
      <c r="AL190" s="4"/>
      <c r="AM190" s="3"/>
      <c r="AN190" s="3"/>
      <c r="AO190" s="3"/>
      <c r="AP190" s="3"/>
      <c r="AQ190" s="37">
        <f t="shared" ref="AQ190:AQ197" si="52">COUNTA(E190:AP190)</f>
        <v>0</v>
      </c>
      <c r="AR190" s="3">
        <f t="shared" si="47"/>
        <v>34</v>
      </c>
      <c r="AS190" s="38">
        <f t="shared" ref="AS190:AS197" si="53">AQ190/AR190</f>
        <v>0</v>
      </c>
    </row>
    <row r="191" spans="1:45" s="6" customFormat="1" ht="13.5" customHeight="1" x14ac:dyDescent="0.25">
      <c r="A191" s="95"/>
      <c r="B191" s="81"/>
      <c r="C191" s="36" t="s">
        <v>146</v>
      </c>
      <c r="D191" s="40"/>
      <c r="E191" s="26"/>
      <c r="F191" s="4"/>
      <c r="G191" s="4"/>
      <c r="H191" s="3"/>
      <c r="I191" s="26"/>
      <c r="J191" s="4"/>
      <c r="K191" s="4"/>
      <c r="L191" s="4"/>
      <c r="M191" s="26"/>
      <c r="N191" s="4"/>
      <c r="O191" s="4"/>
      <c r="P191" s="4"/>
      <c r="Q191" s="26"/>
      <c r="R191" s="4"/>
      <c r="S191" s="4"/>
      <c r="T191" s="4"/>
      <c r="U191" s="26"/>
      <c r="V191" s="4"/>
      <c r="W191" s="4"/>
      <c r="X191" s="26"/>
      <c r="Y191" s="4"/>
      <c r="Z191" s="4"/>
      <c r="AA191" s="4"/>
      <c r="AB191" s="26"/>
      <c r="AC191" s="4"/>
      <c r="AD191" s="4"/>
      <c r="AE191" s="26"/>
      <c r="AF191" s="26"/>
      <c r="AG191" s="4"/>
      <c r="AH191" s="4"/>
      <c r="AI191" s="4"/>
      <c r="AJ191" s="26"/>
      <c r="AK191" s="4"/>
      <c r="AL191" s="4"/>
      <c r="AM191" s="3"/>
      <c r="AN191" s="3"/>
      <c r="AO191" s="3"/>
      <c r="AP191" s="3"/>
      <c r="AQ191" s="37">
        <f t="shared" si="52"/>
        <v>0</v>
      </c>
      <c r="AR191" s="3">
        <f t="shared" si="47"/>
        <v>34</v>
      </c>
      <c r="AS191" s="38">
        <f t="shared" si="53"/>
        <v>0</v>
      </c>
    </row>
    <row r="192" spans="1:45" s="6" customFormat="1" ht="13.5" customHeight="1" x14ac:dyDescent="0.25">
      <c r="A192" s="95"/>
      <c r="B192" s="81"/>
      <c r="C192" s="36" t="s">
        <v>147</v>
      </c>
      <c r="D192" s="40"/>
      <c r="E192" s="26"/>
      <c r="F192" s="4"/>
      <c r="G192" s="4"/>
      <c r="H192" s="3"/>
      <c r="I192" s="26"/>
      <c r="J192" s="4"/>
      <c r="K192" s="4"/>
      <c r="L192" s="4"/>
      <c r="M192" s="26"/>
      <c r="N192" s="4"/>
      <c r="O192" s="4"/>
      <c r="P192" s="4"/>
      <c r="Q192" s="26"/>
      <c r="R192" s="4"/>
      <c r="S192" s="4"/>
      <c r="T192" s="4"/>
      <c r="U192" s="26"/>
      <c r="V192" s="4"/>
      <c r="W192" s="4"/>
      <c r="X192" s="26"/>
      <c r="Y192" s="4"/>
      <c r="Z192" s="4"/>
      <c r="AA192" s="4"/>
      <c r="AB192" s="26"/>
      <c r="AC192" s="4"/>
      <c r="AD192" s="4"/>
      <c r="AE192" s="26"/>
      <c r="AF192" s="26"/>
      <c r="AG192" s="4"/>
      <c r="AH192" s="4"/>
      <c r="AI192" s="4"/>
      <c r="AJ192" s="26"/>
      <c r="AK192" s="4"/>
      <c r="AL192" s="4"/>
      <c r="AM192" s="3"/>
      <c r="AN192" s="3"/>
      <c r="AO192" s="3"/>
      <c r="AP192" s="3"/>
      <c r="AQ192" s="37">
        <f t="shared" si="52"/>
        <v>0</v>
      </c>
      <c r="AR192" s="3">
        <f t="shared" si="47"/>
        <v>34</v>
      </c>
      <c r="AS192" s="38">
        <f t="shared" si="53"/>
        <v>0</v>
      </c>
    </row>
    <row r="193" spans="1:45" s="6" customFormat="1" ht="13.5" customHeight="1" x14ac:dyDescent="0.25">
      <c r="A193" s="95"/>
      <c r="B193" s="81"/>
      <c r="C193" s="36" t="s">
        <v>148</v>
      </c>
      <c r="D193" s="40"/>
      <c r="E193" s="26"/>
      <c r="F193" s="4"/>
      <c r="G193" s="4"/>
      <c r="H193" s="3"/>
      <c r="I193" s="26"/>
      <c r="J193" s="4"/>
      <c r="K193" s="4"/>
      <c r="L193" s="4"/>
      <c r="M193" s="26"/>
      <c r="N193" s="4"/>
      <c r="O193" s="4"/>
      <c r="P193" s="4"/>
      <c r="Q193" s="26"/>
      <c r="R193" s="4"/>
      <c r="S193" s="4"/>
      <c r="T193" s="4"/>
      <c r="U193" s="26"/>
      <c r="V193" s="4"/>
      <c r="W193" s="4"/>
      <c r="X193" s="26"/>
      <c r="Y193" s="4"/>
      <c r="Z193" s="4"/>
      <c r="AA193" s="4"/>
      <c r="AB193" s="26"/>
      <c r="AC193" s="4"/>
      <c r="AD193" s="4"/>
      <c r="AE193" s="26"/>
      <c r="AF193" s="26"/>
      <c r="AG193" s="4"/>
      <c r="AH193" s="4"/>
      <c r="AI193" s="4"/>
      <c r="AJ193" s="26"/>
      <c r="AK193" s="4"/>
      <c r="AL193" s="4"/>
      <c r="AM193" s="3"/>
      <c r="AN193" s="3"/>
      <c r="AO193" s="3"/>
      <c r="AP193" s="3"/>
      <c r="AQ193" s="37">
        <f t="shared" si="52"/>
        <v>0</v>
      </c>
      <c r="AR193" s="3">
        <f t="shared" si="47"/>
        <v>34</v>
      </c>
      <c r="AS193" s="38">
        <f t="shared" si="53"/>
        <v>0</v>
      </c>
    </row>
    <row r="194" spans="1:45" s="6" customFormat="1" ht="13.5" customHeight="1" x14ac:dyDescent="0.25">
      <c r="A194" s="95"/>
      <c r="B194" s="81"/>
      <c r="C194" s="36" t="s">
        <v>149</v>
      </c>
      <c r="D194" s="40"/>
      <c r="E194" s="26"/>
      <c r="F194" s="4"/>
      <c r="G194" s="4"/>
      <c r="H194" s="3"/>
      <c r="I194" s="26"/>
      <c r="J194" s="4"/>
      <c r="K194" s="4"/>
      <c r="L194" s="4"/>
      <c r="M194" s="26"/>
      <c r="N194" s="4"/>
      <c r="O194" s="4"/>
      <c r="P194" s="4"/>
      <c r="Q194" s="26"/>
      <c r="R194" s="4"/>
      <c r="S194" s="4"/>
      <c r="T194" s="4"/>
      <c r="U194" s="26"/>
      <c r="V194" s="4"/>
      <c r="W194" s="4"/>
      <c r="X194" s="26"/>
      <c r="Y194" s="4"/>
      <c r="Z194" s="4"/>
      <c r="AA194" s="4"/>
      <c r="AB194" s="26"/>
      <c r="AC194" s="4"/>
      <c r="AD194" s="4"/>
      <c r="AE194" s="26"/>
      <c r="AF194" s="26"/>
      <c r="AG194" s="4"/>
      <c r="AH194" s="4"/>
      <c r="AI194" s="4"/>
      <c r="AJ194" s="26"/>
      <c r="AK194" s="4"/>
      <c r="AL194" s="4"/>
      <c r="AM194" s="3"/>
      <c r="AN194" s="3"/>
      <c r="AO194" s="3"/>
      <c r="AP194" s="3"/>
      <c r="AQ194" s="37">
        <f t="shared" si="52"/>
        <v>0</v>
      </c>
      <c r="AR194" s="3">
        <f t="shared" si="47"/>
        <v>34</v>
      </c>
      <c r="AS194" s="38">
        <f t="shared" si="53"/>
        <v>0</v>
      </c>
    </row>
    <row r="195" spans="1:45" s="6" customFormat="1" ht="13.5" customHeight="1" x14ac:dyDescent="0.25">
      <c r="A195" s="95"/>
      <c r="B195" s="81"/>
      <c r="C195" s="36" t="s">
        <v>150</v>
      </c>
      <c r="D195" s="40"/>
      <c r="E195" s="26"/>
      <c r="F195" s="4"/>
      <c r="G195" s="4"/>
      <c r="H195" s="3"/>
      <c r="I195" s="26"/>
      <c r="J195" s="4"/>
      <c r="K195" s="4"/>
      <c r="L195" s="4"/>
      <c r="M195" s="26"/>
      <c r="N195" s="4"/>
      <c r="O195" s="4"/>
      <c r="P195" s="4"/>
      <c r="Q195" s="26"/>
      <c r="R195" s="4"/>
      <c r="S195" s="4"/>
      <c r="T195" s="4"/>
      <c r="U195" s="26"/>
      <c r="V195" s="4"/>
      <c r="W195" s="4"/>
      <c r="X195" s="26"/>
      <c r="Y195" s="4"/>
      <c r="Z195" s="4"/>
      <c r="AA195" s="4"/>
      <c r="AB195" s="26"/>
      <c r="AC195" s="4"/>
      <c r="AD195" s="4"/>
      <c r="AE195" s="26"/>
      <c r="AF195" s="26"/>
      <c r="AG195" s="4"/>
      <c r="AH195" s="4"/>
      <c r="AI195" s="4"/>
      <c r="AJ195" s="26"/>
      <c r="AK195" s="4"/>
      <c r="AL195" s="4"/>
      <c r="AM195" s="3"/>
      <c r="AN195" s="3"/>
      <c r="AO195" s="3"/>
      <c r="AP195" s="3"/>
      <c r="AQ195" s="37">
        <f t="shared" si="52"/>
        <v>0</v>
      </c>
      <c r="AR195" s="3">
        <f t="shared" si="47"/>
        <v>34</v>
      </c>
      <c r="AS195" s="38">
        <f t="shared" si="53"/>
        <v>0</v>
      </c>
    </row>
    <row r="196" spans="1:45" s="6" customFormat="1" ht="13.5" customHeight="1" x14ac:dyDescent="0.25">
      <c r="A196" s="95"/>
      <c r="B196" s="81"/>
      <c r="C196" s="36" t="s">
        <v>151</v>
      </c>
      <c r="D196" s="40"/>
      <c r="E196" s="26"/>
      <c r="F196" s="4"/>
      <c r="G196" s="4"/>
      <c r="H196" s="3"/>
      <c r="I196" s="26"/>
      <c r="J196" s="4"/>
      <c r="K196" s="4"/>
      <c r="L196" s="4"/>
      <c r="M196" s="26"/>
      <c r="N196" s="4"/>
      <c r="O196" s="4"/>
      <c r="P196" s="4"/>
      <c r="Q196" s="26"/>
      <c r="R196" s="4"/>
      <c r="S196" s="4"/>
      <c r="T196" s="4"/>
      <c r="U196" s="26"/>
      <c r="V196" s="4"/>
      <c r="W196" s="4"/>
      <c r="X196" s="26"/>
      <c r="Y196" s="4"/>
      <c r="Z196" s="4"/>
      <c r="AA196" s="4"/>
      <c r="AB196" s="26"/>
      <c r="AC196" s="4"/>
      <c r="AD196" s="4"/>
      <c r="AE196" s="26"/>
      <c r="AF196" s="26"/>
      <c r="AG196" s="4"/>
      <c r="AH196" s="4"/>
      <c r="AI196" s="4"/>
      <c r="AJ196" s="26"/>
      <c r="AK196" s="4"/>
      <c r="AL196" s="4"/>
      <c r="AM196" s="3"/>
      <c r="AN196" s="3"/>
      <c r="AO196" s="3"/>
      <c r="AP196" s="3"/>
      <c r="AQ196" s="37">
        <f t="shared" si="52"/>
        <v>0</v>
      </c>
      <c r="AR196" s="3">
        <f t="shared" si="47"/>
        <v>34</v>
      </c>
      <c r="AS196" s="38">
        <f t="shared" si="53"/>
        <v>0</v>
      </c>
    </row>
    <row r="197" spans="1:45" s="6" customFormat="1" ht="13.5" customHeight="1" x14ac:dyDescent="0.25">
      <c r="A197" s="95"/>
      <c r="B197" s="81"/>
      <c r="C197" s="36" t="s">
        <v>152</v>
      </c>
      <c r="D197" s="40"/>
      <c r="E197" s="26"/>
      <c r="F197" s="4"/>
      <c r="G197" s="4"/>
      <c r="H197" s="3"/>
      <c r="I197" s="26"/>
      <c r="J197" s="4"/>
      <c r="K197" s="4"/>
      <c r="L197" s="4"/>
      <c r="M197" s="26"/>
      <c r="N197" s="4"/>
      <c r="O197" s="4"/>
      <c r="P197" s="4"/>
      <c r="Q197" s="26"/>
      <c r="R197" s="4"/>
      <c r="S197" s="4"/>
      <c r="T197" s="4"/>
      <c r="U197" s="26"/>
      <c r="V197" s="4"/>
      <c r="W197" s="4"/>
      <c r="X197" s="26"/>
      <c r="Y197" s="4"/>
      <c r="Z197" s="4"/>
      <c r="AA197" s="4"/>
      <c r="AB197" s="26"/>
      <c r="AC197" s="4"/>
      <c r="AD197" s="4"/>
      <c r="AE197" s="26"/>
      <c r="AF197" s="26"/>
      <c r="AG197" s="4"/>
      <c r="AH197" s="4"/>
      <c r="AI197" s="4"/>
      <c r="AJ197" s="26"/>
      <c r="AK197" s="4"/>
      <c r="AL197" s="4"/>
      <c r="AM197" s="3"/>
      <c r="AN197" s="3"/>
      <c r="AO197" s="3"/>
      <c r="AP197" s="3"/>
      <c r="AQ197" s="37">
        <f t="shared" si="52"/>
        <v>0</v>
      </c>
      <c r="AR197" s="3">
        <f t="shared" si="47"/>
        <v>34</v>
      </c>
      <c r="AS197" s="38">
        <f t="shared" si="53"/>
        <v>0</v>
      </c>
    </row>
    <row r="198" spans="1:45" s="6" customFormat="1" ht="15" customHeight="1" x14ac:dyDescent="0.25">
      <c r="A198" s="95"/>
      <c r="B198" s="84"/>
      <c r="C198" s="36" t="s">
        <v>153</v>
      </c>
      <c r="D198" s="40"/>
      <c r="E198" s="26"/>
      <c r="F198" s="4"/>
      <c r="G198" s="3"/>
      <c r="H198" s="4"/>
      <c r="I198" s="26"/>
      <c r="J198" s="4"/>
      <c r="K198" s="4"/>
      <c r="L198" s="4"/>
      <c r="M198" s="26"/>
      <c r="N198" s="4"/>
      <c r="O198" s="4"/>
      <c r="P198" s="4"/>
      <c r="Q198" s="26"/>
      <c r="R198" s="4"/>
      <c r="S198" s="4"/>
      <c r="T198" s="4"/>
      <c r="U198" s="26"/>
      <c r="V198" s="4"/>
      <c r="W198" s="4"/>
      <c r="X198" s="26"/>
      <c r="Y198" s="4"/>
      <c r="Z198" s="4"/>
      <c r="AA198" s="4"/>
      <c r="AB198" s="26"/>
      <c r="AC198" s="4"/>
      <c r="AD198" s="4"/>
      <c r="AE198" s="26"/>
      <c r="AF198" s="26"/>
      <c r="AG198" s="4"/>
      <c r="AH198" s="4"/>
      <c r="AI198" s="4"/>
      <c r="AJ198" s="26"/>
      <c r="AK198" s="4"/>
      <c r="AL198" s="4"/>
      <c r="AM198" s="3"/>
      <c r="AN198" s="3"/>
      <c r="AO198" s="3"/>
      <c r="AP198" s="3"/>
      <c r="AQ198" s="37">
        <f t="shared" si="39"/>
        <v>0</v>
      </c>
      <c r="AR198" s="3">
        <f t="shared" si="47"/>
        <v>34</v>
      </c>
      <c r="AS198" s="38">
        <f t="shared" si="32"/>
        <v>0</v>
      </c>
    </row>
    <row r="199" spans="1:45" s="6" customFormat="1" ht="15" customHeight="1" x14ac:dyDescent="0.25">
      <c r="A199" s="95"/>
      <c r="B199" s="83" t="s">
        <v>75</v>
      </c>
      <c r="C199" s="36" t="s">
        <v>81</v>
      </c>
      <c r="D199" s="40"/>
      <c r="E199" s="26"/>
      <c r="F199" s="4"/>
      <c r="G199" s="4"/>
      <c r="H199" s="3"/>
      <c r="I199" s="4"/>
      <c r="J199" s="4"/>
      <c r="K199" s="4"/>
      <c r="L199" s="4"/>
      <c r="M199" s="26"/>
      <c r="N199" s="4"/>
      <c r="O199" s="4"/>
      <c r="P199" s="4"/>
      <c r="Q199" s="26"/>
      <c r="R199" s="4"/>
      <c r="S199" s="4"/>
      <c r="T199" s="4"/>
      <c r="U199" s="26"/>
      <c r="V199" s="4"/>
      <c r="W199" s="4"/>
      <c r="X199" s="26"/>
      <c r="Y199" s="4"/>
      <c r="Z199" s="4"/>
      <c r="AA199" s="4"/>
      <c r="AB199" s="3"/>
      <c r="AC199" s="3"/>
      <c r="AD199" s="3"/>
      <c r="AE199" s="26"/>
      <c r="AF199" s="26"/>
      <c r="AG199" s="4"/>
      <c r="AH199" s="4"/>
      <c r="AI199" s="4"/>
      <c r="AJ199" s="26"/>
      <c r="AK199" s="4"/>
      <c r="AL199" s="4"/>
      <c r="AM199" s="3"/>
      <c r="AN199" s="3"/>
      <c r="AO199" s="3"/>
      <c r="AP199" s="3"/>
      <c r="AQ199" s="37">
        <f t="shared" si="39"/>
        <v>0</v>
      </c>
      <c r="AR199" s="3">
        <f>34*2</f>
        <v>68</v>
      </c>
      <c r="AS199" s="38">
        <f t="shared" si="32"/>
        <v>0</v>
      </c>
    </row>
    <row r="200" spans="1:45" s="6" customFormat="1" ht="15" customHeight="1" x14ac:dyDescent="0.25">
      <c r="A200" s="95"/>
      <c r="B200" s="83"/>
      <c r="C200" s="36" t="s">
        <v>82</v>
      </c>
      <c r="D200" s="40"/>
      <c r="E200" s="26"/>
      <c r="F200" s="4"/>
      <c r="G200" s="4"/>
      <c r="H200" s="4"/>
      <c r="I200" s="26"/>
      <c r="J200" s="4"/>
      <c r="K200" s="4"/>
      <c r="L200" s="4"/>
      <c r="M200" s="26"/>
      <c r="N200" s="4"/>
      <c r="O200" s="4"/>
      <c r="P200" s="4"/>
      <c r="Q200" s="26"/>
      <c r="R200" s="4"/>
      <c r="S200" s="4"/>
      <c r="T200" s="4"/>
      <c r="U200" s="26"/>
      <c r="V200" s="4"/>
      <c r="W200" s="4"/>
      <c r="X200" s="26"/>
      <c r="Y200" s="4"/>
      <c r="Z200" s="4"/>
      <c r="AA200" s="4"/>
      <c r="AB200" s="4"/>
      <c r="AC200" s="4"/>
      <c r="AD200" s="26"/>
      <c r="AE200" s="26"/>
      <c r="AF200" s="26"/>
      <c r="AG200" s="26"/>
      <c r="AH200" s="3"/>
      <c r="AI200" s="3"/>
      <c r="AJ200" s="3"/>
      <c r="AK200" s="4"/>
      <c r="AL200" s="4"/>
      <c r="AM200" s="3"/>
      <c r="AN200" s="3"/>
      <c r="AO200" s="3"/>
      <c r="AP200" s="3"/>
      <c r="AQ200" s="37">
        <f t="shared" si="39"/>
        <v>0</v>
      </c>
      <c r="AR200" s="3">
        <f t="shared" ref="AR200:AR209" si="54">34*2</f>
        <v>68</v>
      </c>
      <c r="AS200" s="38">
        <f t="shared" si="32"/>
        <v>0</v>
      </c>
    </row>
    <row r="201" spans="1:45" s="6" customFormat="1" ht="15" customHeight="1" x14ac:dyDescent="0.25">
      <c r="A201" s="95"/>
      <c r="B201" s="83"/>
      <c r="C201" s="36" t="s">
        <v>83</v>
      </c>
      <c r="D201" s="40"/>
      <c r="E201" s="26"/>
      <c r="F201" s="4"/>
      <c r="G201" s="4"/>
      <c r="H201" s="4"/>
      <c r="I201" s="26"/>
      <c r="J201" s="4"/>
      <c r="K201" s="4"/>
      <c r="L201" s="4"/>
      <c r="M201" s="26"/>
      <c r="N201" s="4"/>
      <c r="O201" s="4"/>
      <c r="P201" s="4"/>
      <c r="Q201" s="26"/>
      <c r="R201" s="4"/>
      <c r="S201" s="4"/>
      <c r="T201" s="4"/>
      <c r="U201" s="26"/>
      <c r="V201" s="4"/>
      <c r="W201" s="4"/>
      <c r="X201" s="26"/>
      <c r="Y201" s="4"/>
      <c r="Z201" s="4"/>
      <c r="AA201" s="4"/>
      <c r="AB201" s="4"/>
      <c r="AC201" s="4"/>
      <c r="AD201" s="26"/>
      <c r="AE201" s="26"/>
      <c r="AF201" s="26"/>
      <c r="AG201" s="26"/>
      <c r="AH201" s="3"/>
      <c r="AI201" s="3"/>
      <c r="AJ201" s="3"/>
      <c r="AK201" s="4"/>
      <c r="AL201" s="4"/>
      <c r="AM201" s="3"/>
      <c r="AN201" s="3"/>
      <c r="AO201" s="3"/>
      <c r="AP201" s="3"/>
      <c r="AQ201" s="37">
        <f t="shared" ref="AQ201:AQ208" si="55">COUNTA(E201:AP201)</f>
        <v>0</v>
      </c>
      <c r="AR201" s="3">
        <f t="shared" si="54"/>
        <v>68</v>
      </c>
      <c r="AS201" s="38">
        <f t="shared" ref="AS201:AS208" si="56">AQ201/AR201</f>
        <v>0</v>
      </c>
    </row>
    <row r="202" spans="1:45" s="6" customFormat="1" ht="15" customHeight="1" x14ac:dyDescent="0.25">
      <c r="A202" s="95"/>
      <c r="B202" s="83"/>
      <c r="C202" s="36" t="s">
        <v>146</v>
      </c>
      <c r="D202" s="40"/>
      <c r="E202" s="26"/>
      <c r="F202" s="4"/>
      <c r="G202" s="4"/>
      <c r="H202" s="4"/>
      <c r="I202" s="26"/>
      <c r="J202" s="4"/>
      <c r="K202" s="4"/>
      <c r="L202" s="4"/>
      <c r="M202" s="26"/>
      <c r="N202" s="4"/>
      <c r="O202" s="4"/>
      <c r="P202" s="4"/>
      <c r="Q202" s="26"/>
      <c r="R202" s="4"/>
      <c r="S202" s="4"/>
      <c r="T202" s="4"/>
      <c r="U202" s="26"/>
      <c r="V202" s="4"/>
      <c r="W202" s="4"/>
      <c r="X202" s="26"/>
      <c r="Y202" s="4"/>
      <c r="Z202" s="4"/>
      <c r="AA202" s="4"/>
      <c r="AB202" s="4"/>
      <c r="AC202" s="4"/>
      <c r="AD202" s="26"/>
      <c r="AE202" s="26"/>
      <c r="AF202" s="26"/>
      <c r="AG202" s="26"/>
      <c r="AH202" s="3"/>
      <c r="AI202" s="3"/>
      <c r="AJ202" s="3"/>
      <c r="AK202" s="4"/>
      <c r="AL202" s="4"/>
      <c r="AM202" s="3"/>
      <c r="AN202" s="3"/>
      <c r="AO202" s="3"/>
      <c r="AP202" s="3"/>
      <c r="AQ202" s="37">
        <f t="shared" si="55"/>
        <v>0</v>
      </c>
      <c r="AR202" s="3">
        <f t="shared" si="54"/>
        <v>68</v>
      </c>
      <c r="AS202" s="38">
        <f t="shared" si="56"/>
        <v>0</v>
      </c>
    </row>
    <row r="203" spans="1:45" s="6" customFormat="1" ht="15" customHeight="1" x14ac:dyDescent="0.25">
      <c r="A203" s="95"/>
      <c r="B203" s="83"/>
      <c r="C203" s="36" t="s">
        <v>147</v>
      </c>
      <c r="D203" s="40"/>
      <c r="E203" s="26"/>
      <c r="F203" s="4"/>
      <c r="G203" s="4"/>
      <c r="H203" s="4"/>
      <c r="I203" s="26"/>
      <c r="J203" s="4"/>
      <c r="K203" s="4"/>
      <c r="L203" s="4"/>
      <c r="M203" s="26"/>
      <c r="N203" s="4"/>
      <c r="O203" s="4"/>
      <c r="P203" s="4"/>
      <c r="Q203" s="26"/>
      <c r="R203" s="4"/>
      <c r="S203" s="4"/>
      <c r="T203" s="4"/>
      <c r="U203" s="26"/>
      <c r="V203" s="4"/>
      <c r="W203" s="4"/>
      <c r="X203" s="26"/>
      <c r="Y203" s="4"/>
      <c r="Z203" s="4"/>
      <c r="AA203" s="4"/>
      <c r="AB203" s="4"/>
      <c r="AC203" s="4"/>
      <c r="AD203" s="26"/>
      <c r="AE203" s="26"/>
      <c r="AF203" s="26"/>
      <c r="AG203" s="26"/>
      <c r="AH203" s="3"/>
      <c r="AI203" s="3"/>
      <c r="AJ203" s="3"/>
      <c r="AK203" s="4"/>
      <c r="AL203" s="4"/>
      <c r="AM203" s="3"/>
      <c r="AN203" s="3"/>
      <c r="AO203" s="3"/>
      <c r="AP203" s="3"/>
      <c r="AQ203" s="37">
        <f t="shared" si="55"/>
        <v>0</v>
      </c>
      <c r="AR203" s="3">
        <f t="shared" si="54"/>
        <v>68</v>
      </c>
      <c r="AS203" s="38">
        <f t="shared" si="56"/>
        <v>0</v>
      </c>
    </row>
    <row r="204" spans="1:45" s="6" customFormat="1" ht="15" customHeight="1" x14ac:dyDescent="0.25">
      <c r="A204" s="95"/>
      <c r="B204" s="83"/>
      <c r="C204" s="36" t="s">
        <v>148</v>
      </c>
      <c r="D204" s="40"/>
      <c r="E204" s="26"/>
      <c r="F204" s="4"/>
      <c r="G204" s="4"/>
      <c r="H204" s="4"/>
      <c r="I204" s="26"/>
      <c r="J204" s="4"/>
      <c r="K204" s="4"/>
      <c r="L204" s="4"/>
      <c r="M204" s="26"/>
      <c r="N204" s="4"/>
      <c r="O204" s="4"/>
      <c r="P204" s="4"/>
      <c r="Q204" s="26"/>
      <c r="R204" s="4"/>
      <c r="S204" s="4"/>
      <c r="T204" s="4"/>
      <c r="U204" s="26"/>
      <c r="V204" s="4"/>
      <c r="W204" s="4"/>
      <c r="X204" s="26"/>
      <c r="Y204" s="4"/>
      <c r="Z204" s="4"/>
      <c r="AA204" s="4"/>
      <c r="AB204" s="4"/>
      <c r="AC204" s="4"/>
      <c r="AD204" s="26"/>
      <c r="AE204" s="26"/>
      <c r="AF204" s="26"/>
      <c r="AG204" s="26"/>
      <c r="AH204" s="3"/>
      <c r="AI204" s="3"/>
      <c r="AJ204" s="3"/>
      <c r="AK204" s="4"/>
      <c r="AL204" s="4"/>
      <c r="AM204" s="3"/>
      <c r="AN204" s="3"/>
      <c r="AO204" s="3"/>
      <c r="AP204" s="3"/>
      <c r="AQ204" s="37">
        <f t="shared" si="55"/>
        <v>0</v>
      </c>
      <c r="AR204" s="3">
        <f t="shared" si="54"/>
        <v>68</v>
      </c>
      <c r="AS204" s="38">
        <f t="shared" si="56"/>
        <v>0</v>
      </c>
    </row>
    <row r="205" spans="1:45" s="6" customFormat="1" ht="15" customHeight="1" x14ac:dyDescent="0.25">
      <c r="A205" s="95"/>
      <c r="B205" s="83"/>
      <c r="C205" s="36" t="s">
        <v>149</v>
      </c>
      <c r="D205" s="40"/>
      <c r="E205" s="26"/>
      <c r="F205" s="4"/>
      <c r="G205" s="4"/>
      <c r="H205" s="4"/>
      <c r="I205" s="26"/>
      <c r="J205" s="4"/>
      <c r="K205" s="4"/>
      <c r="L205" s="4"/>
      <c r="M205" s="26"/>
      <c r="N205" s="4"/>
      <c r="O205" s="4"/>
      <c r="P205" s="4"/>
      <c r="Q205" s="26"/>
      <c r="R205" s="4"/>
      <c r="S205" s="4"/>
      <c r="T205" s="4"/>
      <c r="U205" s="26"/>
      <c r="V205" s="4"/>
      <c r="W205" s="4"/>
      <c r="X205" s="26"/>
      <c r="Y205" s="4"/>
      <c r="Z205" s="4"/>
      <c r="AA205" s="4"/>
      <c r="AB205" s="4"/>
      <c r="AC205" s="4"/>
      <c r="AD205" s="26"/>
      <c r="AE205" s="26"/>
      <c r="AF205" s="26"/>
      <c r="AG205" s="26"/>
      <c r="AH205" s="3"/>
      <c r="AI205" s="3"/>
      <c r="AJ205" s="3"/>
      <c r="AK205" s="4"/>
      <c r="AL205" s="4"/>
      <c r="AM205" s="3"/>
      <c r="AN205" s="3"/>
      <c r="AO205" s="3"/>
      <c r="AP205" s="3"/>
      <c r="AQ205" s="37">
        <f t="shared" si="55"/>
        <v>0</v>
      </c>
      <c r="AR205" s="3">
        <f t="shared" si="54"/>
        <v>68</v>
      </c>
      <c r="AS205" s="38">
        <f t="shared" si="56"/>
        <v>0</v>
      </c>
    </row>
    <row r="206" spans="1:45" s="6" customFormat="1" ht="15" customHeight="1" x14ac:dyDescent="0.25">
      <c r="A206" s="95"/>
      <c r="B206" s="83"/>
      <c r="C206" s="36" t="s">
        <v>150</v>
      </c>
      <c r="D206" s="40"/>
      <c r="E206" s="26"/>
      <c r="F206" s="4"/>
      <c r="G206" s="4"/>
      <c r="H206" s="4"/>
      <c r="I206" s="26"/>
      <c r="J206" s="4"/>
      <c r="K206" s="4"/>
      <c r="L206" s="4"/>
      <c r="M206" s="26"/>
      <c r="N206" s="4"/>
      <c r="O206" s="4"/>
      <c r="P206" s="4"/>
      <c r="Q206" s="26"/>
      <c r="R206" s="4"/>
      <c r="S206" s="4"/>
      <c r="T206" s="4"/>
      <c r="U206" s="26"/>
      <c r="V206" s="4"/>
      <c r="W206" s="4"/>
      <c r="X206" s="26"/>
      <c r="Y206" s="4"/>
      <c r="Z206" s="4"/>
      <c r="AA206" s="4"/>
      <c r="AB206" s="4"/>
      <c r="AC206" s="4"/>
      <c r="AD206" s="26"/>
      <c r="AE206" s="26"/>
      <c r="AF206" s="26"/>
      <c r="AG206" s="26"/>
      <c r="AH206" s="3"/>
      <c r="AI206" s="3"/>
      <c r="AJ206" s="3"/>
      <c r="AK206" s="4"/>
      <c r="AL206" s="4"/>
      <c r="AM206" s="3"/>
      <c r="AN206" s="3"/>
      <c r="AO206" s="3"/>
      <c r="AP206" s="3"/>
      <c r="AQ206" s="37">
        <f t="shared" si="55"/>
        <v>0</v>
      </c>
      <c r="AR206" s="3">
        <f t="shared" si="54"/>
        <v>68</v>
      </c>
      <c r="AS206" s="38">
        <f t="shared" si="56"/>
        <v>0</v>
      </c>
    </row>
    <row r="207" spans="1:45" s="6" customFormat="1" ht="15" customHeight="1" x14ac:dyDescent="0.25">
      <c r="A207" s="95"/>
      <c r="B207" s="83"/>
      <c r="C207" s="36" t="s">
        <v>151</v>
      </c>
      <c r="D207" s="40"/>
      <c r="E207" s="26"/>
      <c r="F207" s="4"/>
      <c r="G207" s="4"/>
      <c r="H207" s="4"/>
      <c r="I207" s="26"/>
      <c r="J207" s="4"/>
      <c r="K207" s="4"/>
      <c r="L207" s="4"/>
      <c r="M207" s="26"/>
      <c r="N207" s="4"/>
      <c r="O207" s="4"/>
      <c r="P207" s="4"/>
      <c r="Q207" s="26"/>
      <c r="R207" s="4"/>
      <c r="S207" s="4"/>
      <c r="T207" s="4"/>
      <c r="U207" s="26"/>
      <c r="V207" s="4"/>
      <c r="W207" s="4"/>
      <c r="X207" s="26"/>
      <c r="Y207" s="4"/>
      <c r="Z207" s="4"/>
      <c r="AA207" s="4"/>
      <c r="AB207" s="4"/>
      <c r="AC207" s="4"/>
      <c r="AD207" s="26"/>
      <c r="AE207" s="26"/>
      <c r="AF207" s="26"/>
      <c r="AG207" s="26"/>
      <c r="AH207" s="3"/>
      <c r="AI207" s="3"/>
      <c r="AJ207" s="3"/>
      <c r="AK207" s="4"/>
      <c r="AL207" s="4"/>
      <c r="AM207" s="3"/>
      <c r="AN207" s="3"/>
      <c r="AO207" s="3"/>
      <c r="AP207" s="3"/>
      <c r="AQ207" s="37">
        <f t="shared" si="55"/>
        <v>0</v>
      </c>
      <c r="AR207" s="3">
        <f t="shared" si="54"/>
        <v>68</v>
      </c>
      <c r="AS207" s="38">
        <f t="shared" si="56"/>
        <v>0</v>
      </c>
    </row>
    <row r="208" spans="1:45" s="6" customFormat="1" ht="15" customHeight="1" x14ac:dyDescent="0.25">
      <c r="A208" s="95"/>
      <c r="B208" s="83"/>
      <c r="C208" s="36" t="s">
        <v>152</v>
      </c>
      <c r="D208" s="40"/>
      <c r="E208" s="26"/>
      <c r="F208" s="4"/>
      <c r="G208" s="4"/>
      <c r="H208" s="4"/>
      <c r="I208" s="26"/>
      <c r="J208" s="4"/>
      <c r="K208" s="4"/>
      <c r="L208" s="4"/>
      <c r="M208" s="26"/>
      <c r="N208" s="4"/>
      <c r="O208" s="4"/>
      <c r="P208" s="4"/>
      <c r="Q208" s="26"/>
      <c r="R208" s="4"/>
      <c r="S208" s="4"/>
      <c r="T208" s="4"/>
      <c r="U208" s="26"/>
      <c r="V208" s="4"/>
      <c r="W208" s="4"/>
      <c r="X208" s="26"/>
      <c r="Y208" s="4"/>
      <c r="Z208" s="4"/>
      <c r="AA208" s="4"/>
      <c r="AB208" s="4"/>
      <c r="AC208" s="4"/>
      <c r="AD208" s="26"/>
      <c r="AE208" s="26"/>
      <c r="AF208" s="26"/>
      <c r="AG208" s="26"/>
      <c r="AH208" s="3"/>
      <c r="AI208" s="3"/>
      <c r="AJ208" s="3"/>
      <c r="AK208" s="4"/>
      <c r="AL208" s="4"/>
      <c r="AM208" s="3"/>
      <c r="AN208" s="3"/>
      <c r="AO208" s="3"/>
      <c r="AP208" s="3"/>
      <c r="AQ208" s="37">
        <f t="shared" si="55"/>
        <v>0</v>
      </c>
      <c r="AR208" s="3">
        <f t="shared" si="54"/>
        <v>68</v>
      </c>
      <c r="AS208" s="38">
        <f t="shared" si="56"/>
        <v>0</v>
      </c>
    </row>
    <row r="209" spans="1:45" s="6" customFormat="1" ht="15" customHeight="1" x14ac:dyDescent="0.25">
      <c r="A209" s="95"/>
      <c r="B209" s="83"/>
      <c r="C209" s="36" t="s">
        <v>153</v>
      </c>
      <c r="D209" s="40"/>
      <c r="E209" s="26"/>
      <c r="F209" s="4"/>
      <c r="G209" s="4"/>
      <c r="H209" s="4"/>
      <c r="I209" s="26"/>
      <c r="J209" s="4"/>
      <c r="K209" s="4"/>
      <c r="L209" s="4"/>
      <c r="M209" s="26"/>
      <c r="N209" s="4"/>
      <c r="O209" s="4"/>
      <c r="P209" s="4"/>
      <c r="Q209" s="26"/>
      <c r="R209" s="4"/>
      <c r="S209" s="4"/>
      <c r="T209" s="4"/>
      <c r="U209" s="26"/>
      <c r="V209" s="4"/>
      <c r="W209" s="4"/>
      <c r="X209" s="26"/>
      <c r="Y209" s="4"/>
      <c r="Z209" s="4"/>
      <c r="AA209" s="4"/>
      <c r="AB209" s="4"/>
      <c r="AC209" s="4"/>
      <c r="AD209" s="26"/>
      <c r="AE209" s="26"/>
      <c r="AF209" s="26"/>
      <c r="AG209" s="26"/>
      <c r="AH209" s="3"/>
      <c r="AI209" s="3"/>
      <c r="AJ209" s="3"/>
      <c r="AK209" s="4"/>
      <c r="AL209" s="4"/>
      <c r="AM209" s="3"/>
      <c r="AN209" s="3"/>
      <c r="AO209" s="3"/>
      <c r="AP209" s="3"/>
      <c r="AQ209" s="37">
        <f t="shared" si="39"/>
        <v>0</v>
      </c>
      <c r="AR209" s="3">
        <f t="shared" si="54"/>
        <v>68</v>
      </c>
      <c r="AS209" s="38">
        <f t="shared" si="32"/>
        <v>0</v>
      </c>
    </row>
    <row r="210" spans="1:45" s="6" customFormat="1" ht="20.25" customHeight="1" x14ac:dyDescent="0.25">
      <c r="A210" s="55"/>
      <c r="B210" s="56"/>
      <c r="C210" s="56"/>
      <c r="D210" s="56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5"/>
      <c r="AN210" s="55"/>
      <c r="AO210" s="55"/>
      <c r="AP210" s="55"/>
      <c r="AQ210" s="55"/>
      <c r="AR210" s="55"/>
      <c r="AS210" s="55"/>
    </row>
    <row r="211" spans="1:45" s="6" customFormat="1" ht="123" customHeight="1" x14ac:dyDescent="0.2">
      <c r="A211" s="100" t="s">
        <v>24</v>
      </c>
      <c r="B211" s="100"/>
      <c r="C211" s="100"/>
      <c r="D211" s="100"/>
      <c r="E211" s="97" t="s">
        <v>40</v>
      </c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9"/>
      <c r="AQ211" s="111" t="s">
        <v>20</v>
      </c>
      <c r="AR211" s="111" t="s">
        <v>22</v>
      </c>
      <c r="AS211" s="131" t="s">
        <v>21</v>
      </c>
    </row>
    <row r="212" spans="1:45" s="6" customFormat="1" x14ac:dyDescent="0.2">
      <c r="A212" s="85" t="s">
        <v>0</v>
      </c>
      <c r="B212" s="87"/>
      <c r="C212" s="80" t="s">
        <v>64</v>
      </c>
      <c r="D212" s="23" t="s">
        <v>18</v>
      </c>
      <c r="E212" s="83" t="s">
        <v>1</v>
      </c>
      <c r="F212" s="83"/>
      <c r="G212" s="83"/>
      <c r="H212" s="83"/>
      <c r="I212" s="83" t="s">
        <v>2</v>
      </c>
      <c r="J212" s="83"/>
      <c r="K212" s="83"/>
      <c r="L212" s="83"/>
      <c r="M212" s="83" t="s">
        <v>3</v>
      </c>
      <c r="N212" s="83"/>
      <c r="O212" s="83"/>
      <c r="P212" s="83"/>
      <c r="Q212" s="83" t="s">
        <v>4</v>
      </c>
      <c r="R212" s="83"/>
      <c r="S212" s="83"/>
      <c r="T212" s="83"/>
      <c r="U212" s="83" t="s">
        <v>5</v>
      </c>
      <c r="V212" s="83"/>
      <c r="W212" s="83"/>
      <c r="X212" s="83" t="s">
        <v>6</v>
      </c>
      <c r="Y212" s="83"/>
      <c r="Z212" s="83"/>
      <c r="AA212" s="83"/>
      <c r="AB212" s="83" t="s">
        <v>7</v>
      </c>
      <c r="AC212" s="83"/>
      <c r="AD212" s="83"/>
      <c r="AE212" s="83" t="s">
        <v>8</v>
      </c>
      <c r="AF212" s="83"/>
      <c r="AG212" s="83"/>
      <c r="AH212" s="83"/>
      <c r="AI212" s="83"/>
      <c r="AJ212" s="83" t="s">
        <v>9</v>
      </c>
      <c r="AK212" s="83"/>
      <c r="AL212" s="83"/>
      <c r="AM212" s="83" t="s">
        <v>10</v>
      </c>
      <c r="AN212" s="83"/>
      <c r="AO212" s="83"/>
      <c r="AP212" s="83"/>
      <c r="AQ212" s="111"/>
      <c r="AR212" s="111"/>
      <c r="AS212" s="131"/>
    </row>
    <row r="213" spans="1:45" s="6" customFormat="1" x14ac:dyDescent="0.2">
      <c r="A213" s="88"/>
      <c r="B213" s="90"/>
      <c r="C213" s="84"/>
      <c r="D213" s="23" t="s">
        <v>19</v>
      </c>
      <c r="E213" s="5">
        <v>1</v>
      </c>
      <c r="F213" s="5">
        <v>2</v>
      </c>
      <c r="G213" s="5">
        <v>3</v>
      </c>
      <c r="H213" s="5">
        <v>4</v>
      </c>
      <c r="I213" s="5">
        <v>5</v>
      </c>
      <c r="J213" s="5">
        <v>6</v>
      </c>
      <c r="K213" s="5">
        <v>7</v>
      </c>
      <c r="L213" s="5">
        <v>8</v>
      </c>
      <c r="M213" s="5">
        <v>9</v>
      </c>
      <c r="N213" s="5">
        <v>10</v>
      </c>
      <c r="O213" s="5">
        <v>11</v>
      </c>
      <c r="P213" s="5">
        <v>12</v>
      </c>
      <c r="Q213" s="5">
        <v>13</v>
      </c>
      <c r="R213" s="5">
        <v>14</v>
      </c>
      <c r="S213" s="5">
        <v>15</v>
      </c>
      <c r="T213" s="5">
        <v>16</v>
      </c>
      <c r="U213" s="5">
        <v>17</v>
      </c>
      <c r="V213" s="5">
        <v>18</v>
      </c>
      <c r="W213" s="5">
        <v>19</v>
      </c>
      <c r="X213" s="5">
        <v>20</v>
      </c>
      <c r="Y213" s="5">
        <v>21</v>
      </c>
      <c r="Z213" s="5">
        <v>22</v>
      </c>
      <c r="AA213" s="5">
        <v>23</v>
      </c>
      <c r="AB213" s="5">
        <v>24</v>
      </c>
      <c r="AC213" s="5">
        <v>25</v>
      </c>
      <c r="AD213" s="5">
        <v>26</v>
      </c>
      <c r="AE213" s="5">
        <v>27</v>
      </c>
      <c r="AF213" s="5">
        <v>28</v>
      </c>
      <c r="AG213" s="5">
        <v>29</v>
      </c>
      <c r="AH213" s="5">
        <v>30</v>
      </c>
      <c r="AI213" s="5">
        <v>31</v>
      </c>
      <c r="AJ213" s="5">
        <v>32</v>
      </c>
      <c r="AK213" s="5">
        <v>33</v>
      </c>
      <c r="AL213" s="5">
        <v>34</v>
      </c>
      <c r="AM213" s="5">
        <v>35</v>
      </c>
      <c r="AN213" s="5">
        <v>36</v>
      </c>
      <c r="AO213" s="5">
        <v>37</v>
      </c>
      <c r="AP213" s="5">
        <v>38</v>
      </c>
      <c r="AQ213" s="111"/>
      <c r="AR213" s="111"/>
      <c r="AS213" s="131"/>
    </row>
    <row r="214" spans="1:45" ht="12.75" customHeight="1" x14ac:dyDescent="0.25">
      <c r="A214" s="82" t="s">
        <v>25</v>
      </c>
      <c r="B214" s="80" t="s">
        <v>13</v>
      </c>
      <c r="C214" s="36" t="s">
        <v>84</v>
      </c>
      <c r="D214" s="25"/>
      <c r="E214" s="4"/>
      <c r="F214" s="76" t="s">
        <v>154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76" t="s">
        <v>155</v>
      </c>
      <c r="T214" s="4"/>
      <c r="U214" s="4"/>
      <c r="V214" s="4"/>
      <c r="W214" s="4"/>
      <c r="X214" s="4"/>
      <c r="Y214" s="4"/>
      <c r="Z214" s="76" t="s">
        <v>154</v>
      </c>
      <c r="AA214" s="4"/>
      <c r="AB214" s="4"/>
      <c r="AC214" s="4"/>
      <c r="AD214" s="4"/>
      <c r="AE214" s="4"/>
      <c r="AF214" s="77" t="s">
        <v>157</v>
      </c>
      <c r="AG214" s="4"/>
      <c r="AH214" s="4"/>
      <c r="AI214" s="4"/>
      <c r="AJ214" s="4"/>
      <c r="AK214" s="4"/>
      <c r="AL214" s="4"/>
      <c r="AM214" s="7"/>
      <c r="AN214" s="7"/>
      <c r="AO214" s="7"/>
      <c r="AP214" s="7"/>
      <c r="AQ214" s="7">
        <f>COUNTA(E214:AP214)</f>
        <v>4</v>
      </c>
      <c r="AR214" s="3">
        <f>34*5</f>
        <v>170</v>
      </c>
      <c r="AS214" s="8">
        <f t="shared" ref="AS214:AS263" si="57">AQ214/AR214</f>
        <v>2.3529411764705882E-2</v>
      </c>
    </row>
    <row r="215" spans="1:45" ht="12.75" customHeight="1" x14ac:dyDescent="0.25">
      <c r="A215" s="82"/>
      <c r="B215" s="81"/>
      <c r="C215" s="36" t="s">
        <v>85</v>
      </c>
      <c r="D215" s="25"/>
      <c r="E215" s="4"/>
      <c r="F215" s="76" t="s">
        <v>154</v>
      </c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76" t="s">
        <v>155</v>
      </c>
      <c r="T215" s="4"/>
      <c r="U215" s="4"/>
      <c r="V215" s="4"/>
      <c r="W215" s="4"/>
      <c r="X215" s="4"/>
      <c r="Y215" s="4"/>
      <c r="Z215" s="76" t="s">
        <v>154</v>
      </c>
      <c r="AA215" s="4"/>
      <c r="AB215" s="4"/>
      <c r="AC215" s="4"/>
      <c r="AD215" s="4"/>
      <c r="AE215" s="4"/>
      <c r="AF215" s="77" t="s">
        <v>157</v>
      </c>
      <c r="AG215" s="4"/>
      <c r="AH215" s="4"/>
      <c r="AI215" s="4"/>
      <c r="AJ215" s="4"/>
      <c r="AK215" s="4"/>
      <c r="AL215" s="4"/>
      <c r="AM215" s="7"/>
      <c r="AN215" s="7"/>
      <c r="AO215" s="7"/>
      <c r="AP215" s="7"/>
      <c r="AQ215" s="7">
        <f t="shared" ref="AQ215:AQ266" si="58">COUNTA(E215:AP215)</f>
        <v>4</v>
      </c>
      <c r="AR215" s="3">
        <f t="shared" ref="AR215:AR225" si="59">34*5</f>
        <v>170</v>
      </c>
      <c r="AS215" s="8">
        <f t="shared" ref="AS215:AS225" si="60">AQ215/AR215</f>
        <v>2.3529411764705882E-2</v>
      </c>
    </row>
    <row r="216" spans="1:45" ht="12.75" customHeight="1" x14ac:dyDescent="0.25">
      <c r="A216" s="82"/>
      <c r="B216" s="81"/>
      <c r="C216" s="36" t="s">
        <v>86</v>
      </c>
      <c r="D216" s="25"/>
      <c r="E216" s="4"/>
      <c r="F216" s="76" t="s">
        <v>154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76" t="s">
        <v>155</v>
      </c>
      <c r="T216" s="4"/>
      <c r="U216" s="4"/>
      <c r="V216" s="4"/>
      <c r="W216" s="4"/>
      <c r="X216" s="4"/>
      <c r="Y216" s="4"/>
      <c r="Z216" s="76" t="s">
        <v>154</v>
      </c>
      <c r="AA216" s="4"/>
      <c r="AB216" s="4"/>
      <c r="AC216" s="4"/>
      <c r="AD216" s="4"/>
      <c r="AE216" s="4"/>
      <c r="AF216" s="77" t="s">
        <v>157</v>
      </c>
      <c r="AG216" s="4"/>
      <c r="AH216" s="4"/>
      <c r="AI216" s="4"/>
      <c r="AJ216" s="4"/>
      <c r="AK216" s="4"/>
      <c r="AL216" s="4"/>
      <c r="AM216" s="7"/>
      <c r="AN216" s="7"/>
      <c r="AO216" s="7"/>
      <c r="AP216" s="7"/>
      <c r="AQ216" s="7">
        <f t="shared" si="58"/>
        <v>4</v>
      </c>
      <c r="AR216" s="3">
        <f t="shared" si="59"/>
        <v>170</v>
      </c>
      <c r="AS216" s="8">
        <f t="shared" si="60"/>
        <v>2.3529411764705882E-2</v>
      </c>
    </row>
    <row r="217" spans="1:45" ht="12.75" customHeight="1" x14ac:dyDescent="0.25">
      <c r="A217" s="82"/>
      <c r="B217" s="81"/>
      <c r="C217" s="36" t="s">
        <v>158</v>
      </c>
      <c r="D217" s="25"/>
      <c r="E217" s="4"/>
      <c r="F217" s="76" t="s">
        <v>154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76" t="s">
        <v>155</v>
      </c>
      <c r="T217" s="4"/>
      <c r="U217" s="4"/>
      <c r="V217" s="4"/>
      <c r="W217" s="4"/>
      <c r="X217" s="4"/>
      <c r="Y217" s="4"/>
      <c r="Z217" s="76" t="s">
        <v>154</v>
      </c>
      <c r="AA217" s="4"/>
      <c r="AB217" s="4"/>
      <c r="AC217" s="4"/>
      <c r="AD217" s="4"/>
      <c r="AE217" s="4"/>
      <c r="AF217" s="77" t="s">
        <v>157</v>
      </c>
      <c r="AG217" s="4"/>
      <c r="AH217" s="4"/>
      <c r="AI217" s="4"/>
      <c r="AJ217" s="4"/>
      <c r="AK217" s="4"/>
      <c r="AL217" s="4"/>
      <c r="AM217" s="7"/>
      <c r="AN217" s="7"/>
      <c r="AO217" s="7"/>
      <c r="AP217" s="7"/>
      <c r="AQ217" s="7">
        <f t="shared" si="58"/>
        <v>4</v>
      </c>
      <c r="AR217" s="3">
        <f t="shared" si="59"/>
        <v>170</v>
      </c>
      <c r="AS217" s="8">
        <f t="shared" si="60"/>
        <v>2.3529411764705882E-2</v>
      </c>
    </row>
    <row r="218" spans="1:45" ht="12.75" customHeight="1" x14ac:dyDescent="0.25">
      <c r="A218" s="82"/>
      <c r="B218" s="81"/>
      <c r="C218" s="36" t="s">
        <v>159</v>
      </c>
      <c r="D218" s="25"/>
      <c r="E218" s="4"/>
      <c r="F218" s="76" t="s">
        <v>154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76" t="s">
        <v>155</v>
      </c>
      <c r="T218" s="4"/>
      <c r="U218" s="4"/>
      <c r="V218" s="4"/>
      <c r="W218" s="4"/>
      <c r="X218" s="4"/>
      <c r="Y218" s="4"/>
      <c r="Z218" s="76" t="s">
        <v>154</v>
      </c>
      <c r="AA218" s="4"/>
      <c r="AB218" s="4"/>
      <c r="AC218" s="4"/>
      <c r="AD218" s="4"/>
      <c r="AE218" s="4"/>
      <c r="AF218" s="77" t="s">
        <v>157</v>
      </c>
      <c r="AG218" s="4"/>
      <c r="AH218" s="4"/>
      <c r="AI218" s="4"/>
      <c r="AJ218" s="4"/>
      <c r="AK218" s="4"/>
      <c r="AL218" s="4"/>
      <c r="AM218" s="7"/>
      <c r="AN218" s="7"/>
      <c r="AO218" s="7"/>
      <c r="AP218" s="7"/>
      <c r="AQ218" s="7">
        <f t="shared" si="58"/>
        <v>4</v>
      </c>
      <c r="AR218" s="3">
        <f t="shared" si="59"/>
        <v>170</v>
      </c>
      <c r="AS218" s="8">
        <f t="shared" si="60"/>
        <v>2.3529411764705882E-2</v>
      </c>
    </row>
    <row r="219" spans="1:45" ht="12.75" customHeight="1" x14ac:dyDescent="0.25">
      <c r="A219" s="82"/>
      <c r="B219" s="81"/>
      <c r="C219" s="36" t="s">
        <v>160</v>
      </c>
      <c r="D219" s="25"/>
      <c r="E219" s="4"/>
      <c r="F219" s="76" t="s">
        <v>154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76" t="s">
        <v>155</v>
      </c>
      <c r="T219" s="4"/>
      <c r="U219" s="4"/>
      <c r="V219" s="4"/>
      <c r="W219" s="4"/>
      <c r="X219" s="4"/>
      <c r="Y219" s="4"/>
      <c r="Z219" s="76" t="s">
        <v>154</v>
      </c>
      <c r="AA219" s="4"/>
      <c r="AB219" s="4"/>
      <c r="AC219" s="4"/>
      <c r="AD219" s="4"/>
      <c r="AE219" s="4"/>
      <c r="AF219" s="77" t="s">
        <v>157</v>
      </c>
      <c r="AG219" s="4"/>
      <c r="AH219" s="4"/>
      <c r="AI219" s="4"/>
      <c r="AJ219" s="4"/>
      <c r="AK219" s="4"/>
      <c r="AL219" s="4"/>
      <c r="AM219" s="7"/>
      <c r="AN219" s="7"/>
      <c r="AO219" s="7"/>
      <c r="AP219" s="7"/>
      <c r="AQ219" s="7">
        <f t="shared" si="58"/>
        <v>4</v>
      </c>
      <c r="AR219" s="3">
        <f t="shared" si="59"/>
        <v>170</v>
      </c>
      <c r="AS219" s="8">
        <f t="shared" si="60"/>
        <v>2.3529411764705882E-2</v>
      </c>
    </row>
    <row r="220" spans="1:45" ht="12.75" customHeight="1" x14ac:dyDescent="0.25">
      <c r="A220" s="82"/>
      <c r="B220" s="81"/>
      <c r="C220" s="36" t="s">
        <v>161</v>
      </c>
      <c r="D220" s="25"/>
      <c r="E220" s="4"/>
      <c r="F220" s="76" t="s">
        <v>154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76" t="s">
        <v>155</v>
      </c>
      <c r="T220" s="4"/>
      <c r="U220" s="4"/>
      <c r="V220" s="4"/>
      <c r="W220" s="4"/>
      <c r="X220" s="4"/>
      <c r="Y220" s="4"/>
      <c r="Z220" s="76" t="s">
        <v>154</v>
      </c>
      <c r="AA220" s="4"/>
      <c r="AB220" s="4"/>
      <c r="AC220" s="4"/>
      <c r="AD220" s="4"/>
      <c r="AE220" s="4"/>
      <c r="AF220" s="77" t="s">
        <v>157</v>
      </c>
      <c r="AG220" s="4"/>
      <c r="AH220" s="4"/>
      <c r="AI220" s="4"/>
      <c r="AJ220" s="4"/>
      <c r="AK220" s="4"/>
      <c r="AL220" s="4"/>
      <c r="AM220" s="7"/>
      <c r="AN220" s="7"/>
      <c r="AO220" s="7"/>
      <c r="AP220" s="7"/>
      <c r="AQ220" s="7">
        <f t="shared" si="58"/>
        <v>4</v>
      </c>
      <c r="AR220" s="3">
        <f t="shared" si="59"/>
        <v>170</v>
      </c>
      <c r="AS220" s="8">
        <f t="shared" si="60"/>
        <v>2.3529411764705882E-2</v>
      </c>
    </row>
    <row r="221" spans="1:45" ht="12.75" customHeight="1" x14ac:dyDescent="0.25">
      <c r="A221" s="82"/>
      <c r="B221" s="81"/>
      <c r="C221" s="36" t="s">
        <v>162</v>
      </c>
      <c r="D221" s="25"/>
      <c r="E221" s="4"/>
      <c r="F221" s="76" t="s">
        <v>154</v>
      </c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76" t="s">
        <v>155</v>
      </c>
      <c r="T221" s="4"/>
      <c r="U221" s="4"/>
      <c r="V221" s="4"/>
      <c r="W221" s="4"/>
      <c r="X221" s="4"/>
      <c r="Y221" s="4"/>
      <c r="Z221" s="76" t="s">
        <v>154</v>
      </c>
      <c r="AA221" s="4"/>
      <c r="AB221" s="4"/>
      <c r="AC221" s="4"/>
      <c r="AD221" s="4"/>
      <c r="AE221" s="4"/>
      <c r="AF221" s="77" t="s">
        <v>157</v>
      </c>
      <c r="AG221" s="4"/>
      <c r="AH221" s="4"/>
      <c r="AI221" s="4"/>
      <c r="AJ221" s="4"/>
      <c r="AK221" s="4"/>
      <c r="AL221" s="4"/>
      <c r="AM221" s="7"/>
      <c r="AN221" s="7"/>
      <c r="AO221" s="7"/>
      <c r="AP221" s="7"/>
      <c r="AQ221" s="7">
        <f t="shared" si="58"/>
        <v>4</v>
      </c>
      <c r="AR221" s="3">
        <f t="shared" si="59"/>
        <v>170</v>
      </c>
      <c r="AS221" s="8">
        <f t="shared" si="60"/>
        <v>2.3529411764705882E-2</v>
      </c>
    </row>
    <row r="222" spans="1:45" ht="12.75" customHeight="1" x14ac:dyDescent="0.25">
      <c r="A222" s="82"/>
      <c r="B222" s="81"/>
      <c r="C222" s="36" t="s">
        <v>163</v>
      </c>
      <c r="D222" s="25"/>
      <c r="E222" s="4"/>
      <c r="F222" s="76" t="s">
        <v>154</v>
      </c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76" t="s">
        <v>155</v>
      </c>
      <c r="T222" s="4"/>
      <c r="U222" s="4"/>
      <c r="V222" s="4"/>
      <c r="W222" s="4"/>
      <c r="X222" s="4"/>
      <c r="Y222" s="4"/>
      <c r="Z222" s="76" t="s">
        <v>154</v>
      </c>
      <c r="AA222" s="4"/>
      <c r="AB222" s="4"/>
      <c r="AC222" s="4"/>
      <c r="AD222" s="4"/>
      <c r="AE222" s="4"/>
      <c r="AF222" s="77" t="s">
        <v>157</v>
      </c>
      <c r="AG222" s="4"/>
      <c r="AH222" s="4"/>
      <c r="AI222" s="4"/>
      <c r="AJ222" s="4"/>
      <c r="AK222" s="4"/>
      <c r="AL222" s="4"/>
      <c r="AM222" s="7"/>
      <c r="AN222" s="7"/>
      <c r="AO222" s="7"/>
      <c r="AP222" s="7"/>
      <c r="AQ222" s="7">
        <f t="shared" si="58"/>
        <v>4</v>
      </c>
      <c r="AR222" s="3">
        <f t="shared" si="59"/>
        <v>170</v>
      </c>
      <c r="AS222" s="8">
        <f t="shared" si="60"/>
        <v>2.3529411764705882E-2</v>
      </c>
    </row>
    <row r="223" spans="1:45" ht="12.75" customHeight="1" x14ac:dyDescent="0.25">
      <c r="A223" s="82"/>
      <c r="B223" s="81"/>
      <c r="C223" s="36" t="s">
        <v>164</v>
      </c>
      <c r="D223" s="25"/>
      <c r="E223" s="4"/>
      <c r="F223" s="76" t="s">
        <v>154</v>
      </c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76" t="s">
        <v>155</v>
      </c>
      <c r="T223" s="4"/>
      <c r="U223" s="4"/>
      <c r="V223" s="4"/>
      <c r="W223" s="4"/>
      <c r="X223" s="4"/>
      <c r="Y223" s="4"/>
      <c r="Z223" s="76" t="s">
        <v>154</v>
      </c>
      <c r="AA223" s="4"/>
      <c r="AB223" s="4"/>
      <c r="AC223" s="4"/>
      <c r="AD223" s="4"/>
      <c r="AE223" s="4"/>
      <c r="AF223" s="77" t="s">
        <v>157</v>
      </c>
      <c r="AG223" s="4"/>
      <c r="AH223" s="4"/>
      <c r="AI223" s="4"/>
      <c r="AJ223" s="4"/>
      <c r="AK223" s="4"/>
      <c r="AL223" s="4"/>
      <c r="AM223" s="7"/>
      <c r="AN223" s="7"/>
      <c r="AO223" s="7"/>
      <c r="AP223" s="7"/>
      <c r="AQ223" s="7">
        <f t="shared" si="58"/>
        <v>4</v>
      </c>
      <c r="AR223" s="3">
        <f t="shared" si="59"/>
        <v>170</v>
      </c>
      <c r="AS223" s="8">
        <f t="shared" si="60"/>
        <v>2.3529411764705882E-2</v>
      </c>
    </row>
    <row r="224" spans="1:45" ht="12.75" customHeight="1" x14ac:dyDescent="0.25">
      <c r="A224" s="82"/>
      <c r="B224" s="81"/>
      <c r="C224" s="36" t="s">
        <v>165</v>
      </c>
      <c r="D224" s="25"/>
      <c r="E224" s="4"/>
      <c r="F224" s="76" t="s">
        <v>154</v>
      </c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76" t="s">
        <v>155</v>
      </c>
      <c r="T224" s="4"/>
      <c r="U224" s="4"/>
      <c r="V224" s="4"/>
      <c r="W224" s="4"/>
      <c r="X224" s="4"/>
      <c r="Y224" s="4"/>
      <c r="Z224" s="76" t="s">
        <v>154</v>
      </c>
      <c r="AA224" s="4"/>
      <c r="AB224" s="4"/>
      <c r="AC224" s="4"/>
      <c r="AD224" s="4"/>
      <c r="AE224" s="4"/>
      <c r="AF224" s="77" t="s">
        <v>157</v>
      </c>
      <c r="AG224" s="4"/>
      <c r="AH224" s="4"/>
      <c r="AI224" s="4"/>
      <c r="AJ224" s="4"/>
      <c r="AK224" s="4"/>
      <c r="AL224" s="4"/>
      <c r="AM224" s="7"/>
      <c r="AN224" s="7"/>
      <c r="AO224" s="7"/>
      <c r="AP224" s="7"/>
      <c r="AQ224" s="7">
        <f t="shared" si="58"/>
        <v>4</v>
      </c>
      <c r="AR224" s="3">
        <f t="shared" si="59"/>
        <v>170</v>
      </c>
      <c r="AS224" s="8">
        <f t="shared" si="60"/>
        <v>2.3529411764705882E-2</v>
      </c>
    </row>
    <row r="225" spans="1:45" ht="12.75" customHeight="1" x14ac:dyDescent="0.25">
      <c r="A225" s="82"/>
      <c r="B225" s="81"/>
      <c r="C225" s="36" t="s">
        <v>166</v>
      </c>
      <c r="D225" s="25"/>
      <c r="E225" s="4"/>
      <c r="F225" s="76" t="s">
        <v>154</v>
      </c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76" t="s">
        <v>155</v>
      </c>
      <c r="T225" s="4"/>
      <c r="U225" s="4"/>
      <c r="V225" s="4"/>
      <c r="W225" s="4"/>
      <c r="X225" s="4"/>
      <c r="Y225" s="4"/>
      <c r="Z225" s="76" t="s">
        <v>154</v>
      </c>
      <c r="AA225" s="4"/>
      <c r="AB225" s="4"/>
      <c r="AC225" s="4"/>
      <c r="AD225" s="4"/>
      <c r="AE225" s="4"/>
      <c r="AF225" s="77" t="s">
        <v>157</v>
      </c>
      <c r="AG225" s="4"/>
      <c r="AH225" s="4"/>
      <c r="AI225" s="4"/>
      <c r="AJ225" s="4"/>
      <c r="AK225" s="4"/>
      <c r="AL225" s="4"/>
      <c r="AM225" s="7"/>
      <c r="AN225" s="7"/>
      <c r="AO225" s="7"/>
      <c r="AP225" s="7"/>
      <c r="AQ225" s="7">
        <f t="shared" si="58"/>
        <v>4</v>
      </c>
      <c r="AR225" s="3">
        <f t="shared" si="59"/>
        <v>170</v>
      </c>
      <c r="AS225" s="8">
        <f t="shared" si="60"/>
        <v>2.3529411764705882E-2</v>
      </c>
    </row>
    <row r="226" spans="1:45" ht="12.75" customHeight="1" x14ac:dyDescent="0.25">
      <c r="A226" s="82"/>
      <c r="B226" s="80" t="s">
        <v>11</v>
      </c>
      <c r="C226" s="36" t="s">
        <v>84</v>
      </c>
      <c r="D226" s="25"/>
      <c r="E226" s="4"/>
      <c r="F226" s="76" t="s">
        <v>154</v>
      </c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76" t="s">
        <v>155</v>
      </c>
      <c r="T226" s="4"/>
      <c r="U226" s="4"/>
      <c r="V226" s="4"/>
      <c r="W226" s="4"/>
      <c r="X226" s="4"/>
      <c r="Y226" s="4"/>
      <c r="Z226" s="76" t="s">
        <v>154</v>
      </c>
      <c r="AA226" s="4"/>
      <c r="AB226" s="4"/>
      <c r="AC226" s="4"/>
      <c r="AD226" s="4"/>
      <c r="AE226" s="4"/>
      <c r="AF226" s="4"/>
      <c r="AG226" s="77" t="s">
        <v>157</v>
      </c>
      <c r="AH226" s="4"/>
      <c r="AI226" s="4"/>
      <c r="AJ226" s="4"/>
      <c r="AK226" s="4"/>
      <c r="AL226" s="4"/>
      <c r="AM226" s="7"/>
      <c r="AN226" s="7"/>
      <c r="AO226" s="7"/>
      <c r="AP226" s="7"/>
      <c r="AQ226" s="7">
        <f t="shared" si="58"/>
        <v>4</v>
      </c>
      <c r="AR226" s="3">
        <f>34*4</f>
        <v>136</v>
      </c>
      <c r="AS226" s="8">
        <f t="shared" si="57"/>
        <v>2.9411764705882353E-2</v>
      </c>
    </row>
    <row r="227" spans="1:45" ht="12.75" customHeight="1" x14ac:dyDescent="0.25">
      <c r="A227" s="82"/>
      <c r="B227" s="81"/>
      <c r="C227" s="36" t="s">
        <v>85</v>
      </c>
      <c r="D227" s="25"/>
      <c r="E227" s="4"/>
      <c r="F227" s="76" t="s">
        <v>154</v>
      </c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76" t="s">
        <v>155</v>
      </c>
      <c r="T227" s="4"/>
      <c r="U227" s="4"/>
      <c r="V227" s="4"/>
      <c r="W227" s="4"/>
      <c r="X227" s="4"/>
      <c r="Y227" s="4"/>
      <c r="Z227" s="76" t="s">
        <v>154</v>
      </c>
      <c r="AA227" s="4"/>
      <c r="AB227" s="4"/>
      <c r="AC227" s="4"/>
      <c r="AD227" s="4"/>
      <c r="AE227" s="4"/>
      <c r="AF227" s="4"/>
      <c r="AG227" s="77" t="s">
        <v>157</v>
      </c>
      <c r="AH227" s="4"/>
      <c r="AI227" s="4"/>
      <c r="AJ227" s="4"/>
      <c r="AK227" s="4"/>
      <c r="AL227" s="4"/>
      <c r="AM227" s="7"/>
      <c r="AN227" s="7"/>
      <c r="AO227" s="7"/>
      <c r="AP227" s="7"/>
      <c r="AQ227" s="7">
        <f t="shared" si="58"/>
        <v>4</v>
      </c>
      <c r="AR227" s="3">
        <f t="shared" ref="AR227:AR237" si="61">34*4</f>
        <v>136</v>
      </c>
      <c r="AS227" s="8">
        <f t="shared" si="57"/>
        <v>2.9411764705882353E-2</v>
      </c>
    </row>
    <row r="228" spans="1:45" ht="12.75" customHeight="1" x14ac:dyDescent="0.25">
      <c r="A228" s="82"/>
      <c r="B228" s="81"/>
      <c r="C228" s="36" t="s">
        <v>86</v>
      </c>
      <c r="D228" s="25"/>
      <c r="E228" s="4"/>
      <c r="F228" s="76" t="s">
        <v>154</v>
      </c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76" t="s">
        <v>155</v>
      </c>
      <c r="T228" s="4"/>
      <c r="U228" s="4"/>
      <c r="V228" s="4"/>
      <c r="W228" s="4"/>
      <c r="X228" s="4"/>
      <c r="Y228" s="4"/>
      <c r="Z228" s="76" t="s">
        <v>154</v>
      </c>
      <c r="AA228" s="4"/>
      <c r="AB228" s="4"/>
      <c r="AC228" s="4"/>
      <c r="AD228" s="4"/>
      <c r="AE228" s="4"/>
      <c r="AF228" s="4"/>
      <c r="AG228" s="77" t="s">
        <v>157</v>
      </c>
      <c r="AH228" s="4"/>
      <c r="AI228" s="4"/>
      <c r="AJ228" s="4"/>
      <c r="AK228" s="4"/>
      <c r="AL228" s="4"/>
      <c r="AM228" s="7"/>
      <c r="AN228" s="7"/>
      <c r="AO228" s="7"/>
      <c r="AP228" s="7"/>
      <c r="AQ228" s="7">
        <f t="shared" si="58"/>
        <v>4</v>
      </c>
      <c r="AR228" s="3">
        <f t="shared" si="61"/>
        <v>136</v>
      </c>
      <c r="AS228" s="8">
        <f t="shared" ref="AS228:AS237" si="62">AQ228/AR228</f>
        <v>2.9411764705882353E-2</v>
      </c>
    </row>
    <row r="229" spans="1:45" ht="12.75" customHeight="1" x14ac:dyDescent="0.25">
      <c r="A229" s="82"/>
      <c r="B229" s="81"/>
      <c r="C229" s="36" t="s">
        <v>158</v>
      </c>
      <c r="D229" s="25"/>
      <c r="E229" s="4"/>
      <c r="F229" s="76" t="s">
        <v>154</v>
      </c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76" t="s">
        <v>155</v>
      </c>
      <c r="T229" s="4"/>
      <c r="U229" s="4"/>
      <c r="V229" s="4"/>
      <c r="W229" s="4"/>
      <c r="X229" s="4"/>
      <c r="Y229" s="4"/>
      <c r="Z229" s="76" t="s">
        <v>154</v>
      </c>
      <c r="AA229" s="4"/>
      <c r="AB229" s="4"/>
      <c r="AC229" s="4"/>
      <c r="AD229" s="4"/>
      <c r="AE229" s="4"/>
      <c r="AF229" s="4"/>
      <c r="AG229" s="77" t="s">
        <v>157</v>
      </c>
      <c r="AH229" s="4"/>
      <c r="AI229" s="4"/>
      <c r="AJ229" s="4"/>
      <c r="AK229" s="4"/>
      <c r="AL229" s="4"/>
      <c r="AM229" s="7"/>
      <c r="AN229" s="7"/>
      <c r="AO229" s="7"/>
      <c r="AP229" s="7"/>
      <c r="AQ229" s="7">
        <f t="shared" si="58"/>
        <v>4</v>
      </c>
      <c r="AR229" s="3">
        <f t="shared" si="61"/>
        <v>136</v>
      </c>
      <c r="AS229" s="8">
        <f t="shared" si="62"/>
        <v>2.9411764705882353E-2</v>
      </c>
    </row>
    <row r="230" spans="1:45" ht="12.75" customHeight="1" x14ac:dyDescent="0.25">
      <c r="A230" s="82"/>
      <c r="B230" s="81"/>
      <c r="C230" s="36" t="s">
        <v>159</v>
      </c>
      <c r="D230" s="25"/>
      <c r="E230" s="4"/>
      <c r="F230" s="76" t="s">
        <v>154</v>
      </c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76" t="s">
        <v>155</v>
      </c>
      <c r="T230" s="4"/>
      <c r="U230" s="4"/>
      <c r="V230" s="4"/>
      <c r="W230" s="4"/>
      <c r="X230" s="4"/>
      <c r="Y230" s="4"/>
      <c r="Z230" s="76" t="s">
        <v>154</v>
      </c>
      <c r="AA230" s="4"/>
      <c r="AB230" s="4"/>
      <c r="AC230" s="4"/>
      <c r="AD230" s="4"/>
      <c r="AE230" s="4"/>
      <c r="AF230" s="4"/>
      <c r="AG230" s="77" t="s">
        <v>157</v>
      </c>
      <c r="AH230" s="4"/>
      <c r="AI230" s="4"/>
      <c r="AJ230" s="4"/>
      <c r="AK230" s="4"/>
      <c r="AL230" s="4"/>
      <c r="AM230" s="7"/>
      <c r="AN230" s="7"/>
      <c r="AO230" s="7"/>
      <c r="AP230" s="7"/>
      <c r="AQ230" s="7">
        <f t="shared" si="58"/>
        <v>4</v>
      </c>
      <c r="AR230" s="3">
        <f t="shared" si="61"/>
        <v>136</v>
      </c>
      <c r="AS230" s="8">
        <f t="shared" si="62"/>
        <v>2.9411764705882353E-2</v>
      </c>
    </row>
    <row r="231" spans="1:45" ht="12.75" customHeight="1" x14ac:dyDescent="0.25">
      <c r="A231" s="82"/>
      <c r="B231" s="81"/>
      <c r="C231" s="36" t="s">
        <v>160</v>
      </c>
      <c r="D231" s="25"/>
      <c r="E231" s="4"/>
      <c r="F231" s="76" t="s">
        <v>154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76" t="s">
        <v>155</v>
      </c>
      <c r="T231" s="4"/>
      <c r="U231" s="4"/>
      <c r="V231" s="4"/>
      <c r="W231" s="4"/>
      <c r="X231" s="4"/>
      <c r="Y231" s="4"/>
      <c r="Z231" s="76" t="s">
        <v>154</v>
      </c>
      <c r="AA231" s="4"/>
      <c r="AB231" s="4"/>
      <c r="AC231" s="4"/>
      <c r="AD231" s="4"/>
      <c r="AE231" s="4"/>
      <c r="AF231" s="4"/>
      <c r="AG231" s="77" t="s">
        <v>157</v>
      </c>
      <c r="AH231" s="4"/>
      <c r="AI231" s="4"/>
      <c r="AJ231" s="4"/>
      <c r="AK231" s="4"/>
      <c r="AL231" s="4"/>
      <c r="AM231" s="7"/>
      <c r="AN231" s="7"/>
      <c r="AO231" s="7"/>
      <c r="AP231" s="7"/>
      <c r="AQ231" s="7">
        <f t="shared" si="58"/>
        <v>4</v>
      </c>
      <c r="AR231" s="3">
        <f t="shared" si="61"/>
        <v>136</v>
      </c>
      <c r="AS231" s="8">
        <f t="shared" si="62"/>
        <v>2.9411764705882353E-2</v>
      </c>
    </row>
    <row r="232" spans="1:45" ht="12.75" customHeight="1" x14ac:dyDescent="0.25">
      <c r="A232" s="82"/>
      <c r="B232" s="81"/>
      <c r="C232" s="36" t="s">
        <v>161</v>
      </c>
      <c r="D232" s="25"/>
      <c r="E232" s="4"/>
      <c r="F232" s="76" t="s">
        <v>154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76" t="s">
        <v>155</v>
      </c>
      <c r="T232" s="4"/>
      <c r="U232" s="4"/>
      <c r="V232" s="4"/>
      <c r="W232" s="4"/>
      <c r="X232" s="4"/>
      <c r="Y232" s="4"/>
      <c r="Z232" s="76" t="s">
        <v>154</v>
      </c>
      <c r="AA232" s="4"/>
      <c r="AB232" s="4"/>
      <c r="AC232" s="4"/>
      <c r="AD232" s="4"/>
      <c r="AE232" s="4"/>
      <c r="AF232" s="4"/>
      <c r="AG232" s="77" t="s">
        <v>157</v>
      </c>
      <c r="AH232" s="4"/>
      <c r="AI232" s="4"/>
      <c r="AJ232" s="4"/>
      <c r="AK232" s="4"/>
      <c r="AL232" s="4"/>
      <c r="AM232" s="7"/>
      <c r="AN232" s="7"/>
      <c r="AO232" s="7"/>
      <c r="AP232" s="7"/>
      <c r="AQ232" s="7">
        <f t="shared" si="58"/>
        <v>4</v>
      </c>
      <c r="AR232" s="3">
        <f t="shared" si="61"/>
        <v>136</v>
      </c>
      <c r="AS232" s="8">
        <f t="shared" si="62"/>
        <v>2.9411764705882353E-2</v>
      </c>
    </row>
    <row r="233" spans="1:45" ht="12.75" customHeight="1" x14ac:dyDescent="0.25">
      <c r="A233" s="82"/>
      <c r="B233" s="81"/>
      <c r="C233" s="36" t="s">
        <v>162</v>
      </c>
      <c r="D233" s="25"/>
      <c r="E233" s="4"/>
      <c r="F233" s="76" t="s">
        <v>154</v>
      </c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76" t="s">
        <v>155</v>
      </c>
      <c r="T233" s="4"/>
      <c r="U233" s="4"/>
      <c r="V233" s="4"/>
      <c r="W233" s="4"/>
      <c r="X233" s="4"/>
      <c r="Y233" s="4"/>
      <c r="Z233" s="76" t="s">
        <v>154</v>
      </c>
      <c r="AA233" s="4"/>
      <c r="AB233" s="4"/>
      <c r="AC233" s="4"/>
      <c r="AD233" s="4"/>
      <c r="AE233" s="4"/>
      <c r="AF233" s="4"/>
      <c r="AG233" s="77" t="s">
        <v>157</v>
      </c>
      <c r="AH233" s="4"/>
      <c r="AI233" s="4"/>
      <c r="AJ233" s="4"/>
      <c r="AK233" s="4"/>
      <c r="AL233" s="4"/>
      <c r="AM233" s="7"/>
      <c r="AN233" s="7"/>
      <c r="AO233" s="7"/>
      <c r="AP233" s="7"/>
      <c r="AQ233" s="7">
        <f t="shared" si="58"/>
        <v>4</v>
      </c>
      <c r="AR233" s="3">
        <f t="shared" si="61"/>
        <v>136</v>
      </c>
      <c r="AS233" s="8">
        <f t="shared" si="62"/>
        <v>2.9411764705882353E-2</v>
      </c>
    </row>
    <row r="234" spans="1:45" ht="12.75" customHeight="1" x14ac:dyDescent="0.25">
      <c r="A234" s="82"/>
      <c r="B234" s="81"/>
      <c r="C234" s="36" t="s">
        <v>163</v>
      </c>
      <c r="D234" s="25"/>
      <c r="E234" s="4"/>
      <c r="F234" s="76" t="s">
        <v>154</v>
      </c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76" t="s">
        <v>155</v>
      </c>
      <c r="T234" s="4"/>
      <c r="U234" s="4"/>
      <c r="V234" s="4"/>
      <c r="W234" s="4"/>
      <c r="X234" s="4"/>
      <c r="Y234" s="4"/>
      <c r="Z234" s="76" t="s">
        <v>154</v>
      </c>
      <c r="AA234" s="4"/>
      <c r="AB234" s="4"/>
      <c r="AC234" s="4"/>
      <c r="AD234" s="4"/>
      <c r="AE234" s="4"/>
      <c r="AF234" s="4"/>
      <c r="AG234" s="77" t="s">
        <v>157</v>
      </c>
      <c r="AH234" s="4"/>
      <c r="AI234" s="4"/>
      <c r="AJ234" s="4"/>
      <c r="AK234" s="4"/>
      <c r="AL234" s="4"/>
      <c r="AM234" s="7"/>
      <c r="AN234" s="7"/>
      <c r="AO234" s="7"/>
      <c r="AP234" s="7"/>
      <c r="AQ234" s="7">
        <f t="shared" si="58"/>
        <v>4</v>
      </c>
      <c r="AR234" s="3">
        <f t="shared" si="61"/>
        <v>136</v>
      </c>
      <c r="AS234" s="8">
        <f t="shared" si="62"/>
        <v>2.9411764705882353E-2</v>
      </c>
    </row>
    <row r="235" spans="1:45" ht="12.75" customHeight="1" x14ac:dyDescent="0.25">
      <c r="A235" s="82"/>
      <c r="B235" s="81"/>
      <c r="C235" s="36" t="s">
        <v>164</v>
      </c>
      <c r="D235" s="25"/>
      <c r="E235" s="4"/>
      <c r="F235" s="76" t="s">
        <v>154</v>
      </c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76" t="s">
        <v>155</v>
      </c>
      <c r="T235" s="4"/>
      <c r="U235" s="4"/>
      <c r="V235" s="4"/>
      <c r="W235" s="4"/>
      <c r="X235" s="4"/>
      <c r="Y235" s="4"/>
      <c r="Z235" s="76" t="s">
        <v>154</v>
      </c>
      <c r="AA235" s="4"/>
      <c r="AB235" s="4"/>
      <c r="AC235" s="4"/>
      <c r="AD235" s="4"/>
      <c r="AE235" s="4"/>
      <c r="AF235" s="4"/>
      <c r="AG235" s="77" t="s">
        <v>157</v>
      </c>
      <c r="AH235" s="4"/>
      <c r="AI235" s="4"/>
      <c r="AJ235" s="4"/>
      <c r="AK235" s="4"/>
      <c r="AL235" s="4"/>
      <c r="AM235" s="7"/>
      <c r="AN235" s="7"/>
      <c r="AO235" s="7"/>
      <c r="AP235" s="7"/>
      <c r="AQ235" s="7">
        <f t="shared" si="58"/>
        <v>4</v>
      </c>
      <c r="AR235" s="3">
        <f t="shared" si="61"/>
        <v>136</v>
      </c>
      <c r="AS235" s="8">
        <f t="shared" si="62"/>
        <v>2.9411764705882353E-2</v>
      </c>
    </row>
    <row r="236" spans="1:45" ht="12.75" customHeight="1" x14ac:dyDescent="0.25">
      <c r="A236" s="82"/>
      <c r="B236" s="81"/>
      <c r="C236" s="36" t="s">
        <v>165</v>
      </c>
      <c r="D236" s="25"/>
      <c r="E236" s="4"/>
      <c r="F236" s="76" t="s">
        <v>154</v>
      </c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76" t="s">
        <v>155</v>
      </c>
      <c r="T236" s="4"/>
      <c r="U236" s="4"/>
      <c r="V236" s="4"/>
      <c r="W236" s="4"/>
      <c r="X236" s="4"/>
      <c r="Y236" s="4"/>
      <c r="Z236" s="76" t="s">
        <v>154</v>
      </c>
      <c r="AA236" s="4"/>
      <c r="AB236" s="4"/>
      <c r="AC236" s="4"/>
      <c r="AD236" s="4"/>
      <c r="AE236" s="4"/>
      <c r="AF236" s="4"/>
      <c r="AG236" s="77" t="s">
        <v>157</v>
      </c>
      <c r="AH236" s="4"/>
      <c r="AI236" s="4"/>
      <c r="AJ236" s="4"/>
      <c r="AK236" s="4"/>
      <c r="AL236" s="4"/>
      <c r="AM236" s="7"/>
      <c r="AN236" s="7"/>
      <c r="AO236" s="7"/>
      <c r="AP236" s="7"/>
      <c r="AQ236" s="7">
        <f t="shared" si="58"/>
        <v>4</v>
      </c>
      <c r="AR236" s="3">
        <f t="shared" si="61"/>
        <v>136</v>
      </c>
      <c r="AS236" s="8">
        <f t="shared" si="62"/>
        <v>2.9411764705882353E-2</v>
      </c>
    </row>
    <row r="237" spans="1:45" ht="12.75" customHeight="1" x14ac:dyDescent="0.25">
      <c r="A237" s="82"/>
      <c r="B237" s="81"/>
      <c r="C237" s="36" t="s">
        <v>166</v>
      </c>
      <c r="D237" s="22"/>
      <c r="E237" s="4"/>
      <c r="F237" s="76" t="s">
        <v>154</v>
      </c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76" t="s">
        <v>155</v>
      </c>
      <c r="T237" s="4"/>
      <c r="U237" s="4"/>
      <c r="V237" s="4"/>
      <c r="W237" s="4"/>
      <c r="X237" s="4"/>
      <c r="Y237" s="4"/>
      <c r="Z237" s="76" t="s">
        <v>154</v>
      </c>
      <c r="AA237" s="4"/>
      <c r="AB237" s="4"/>
      <c r="AC237" s="4"/>
      <c r="AD237" s="4"/>
      <c r="AE237" s="4"/>
      <c r="AF237" s="4"/>
      <c r="AG237" s="77" t="s">
        <v>157</v>
      </c>
      <c r="AH237" s="4"/>
      <c r="AI237" s="4"/>
      <c r="AJ237" s="4"/>
      <c r="AK237" s="4"/>
      <c r="AL237" s="4"/>
      <c r="AM237" s="7"/>
      <c r="AN237" s="7"/>
      <c r="AO237" s="7"/>
      <c r="AP237" s="7"/>
      <c r="AQ237" s="7">
        <f t="shared" si="58"/>
        <v>4</v>
      </c>
      <c r="AR237" s="3">
        <f t="shared" si="61"/>
        <v>136</v>
      </c>
      <c r="AS237" s="8">
        <f t="shared" si="62"/>
        <v>2.9411764705882353E-2</v>
      </c>
    </row>
    <row r="238" spans="1:45" ht="12.75" customHeight="1" x14ac:dyDescent="0.25">
      <c r="A238" s="82"/>
      <c r="B238" s="80" t="s">
        <v>16</v>
      </c>
      <c r="C238" s="36" t="s">
        <v>84</v>
      </c>
      <c r="D238" s="2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76" t="s">
        <v>155</v>
      </c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77" t="s">
        <v>157</v>
      </c>
      <c r="AJ238" s="4"/>
      <c r="AK238" s="4"/>
      <c r="AL238" s="4"/>
      <c r="AM238" s="7"/>
      <c r="AN238" s="7"/>
      <c r="AO238" s="7"/>
      <c r="AP238" s="7"/>
      <c r="AQ238" s="7">
        <f t="shared" si="58"/>
        <v>2</v>
      </c>
      <c r="AR238" s="3">
        <f>34*4</f>
        <v>136</v>
      </c>
      <c r="AS238" s="8">
        <f t="shared" si="57"/>
        <v>1.4705882352941176E-2</v>
      </c>
    </row>
    <row r="239" spans="1:45" ht="12.75" customHeight="1" x14ac:dyDescent="0.25">
      <c r="A239" s="82"/>
      <c r="B239" s="81"/>
      <c r="C239" s="36" t="s">
        <v>85</v>
      </c>
      <c r="D239" s="25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76" t="s">
        <v>155</v>
      </c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77" t="s">
        <v>157</v>
      </c>
      <c r="AJ239" s="7"/>
      <c r="AK239" s="4"/>
      <c r="AL239" s="4"/>
      <c r="AM239" s="7"/>
      <c r="AN239" s="7"/>
      <c r="AO239" s="7"/>
      <c r="AP239" s="7"/>
      <c r="AQ239" s="7">
        <f t="shared" si="58"/>
        <v>2</v>
      </c>
      <c r="AR239" s="3">
        <f t="shared" ref="AR239:AR249" si="63">34*4</f>
        <v>136</v>
      </c>
      <c r="AS239" s="8">
        <f t="shared" ref="AS239:AS249" si="64">AQ239/AR239</f>
        <v>1.4705882352941176E-2</v>
      </c>
    </row>
    <row r="240" spans="1:45" ht="12.75" customHeight="1" x14ac:dyDescent="0.25">
      <c r="A240" s="82"/>
      <c r="B240" s="81"/>
      <c r="C240" s="36" t="s">
        <v>86</v>
      </c>
      <c r="D240" s="25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76" t="s">
        <v>155</v>
      </c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77" t="s">
        <v>157</v>
      </c>
      <c r="AJ240" s="7"/>
      <c r="AK240" s="4"/>
      <c r="AL240" s="4"/>
      <c r="AM240" s="7"/>
      <c r="AN240" s="7"/>
      <c r="AO240" s="7"/>
      <c r="AP240" s="7"/>
      <c r="AQ240" s="7">
        <f t="shared" si="58"/>
        <v>2</v>
      </c>
      <c r="AR240" s="3">
        <f t="shared" si="63"/>
        <v>136</v>
      </c>
      <c r="AS240" s="8">
        <f t="shared" si="64"/>
        <v>1.4705882352941176E-2</v>
      </c>
    </row>
    <row r="241" spans="1:45" ht="12.75" customHeight="1" x14ac:dyDescent="0.25">
      <c r="A241" s="82"/>
      <c r="B241" s="81"/>
      <c r="C241" s="36" t="s">
        <v>158</v>
      </c>
      <c r="D241" s="25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76" t="s">
        <v>155</v>
      </c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77" t="s">
        <v>157</v>
      </c>
      <c r="AJ241" s="7"/>
      <c r="AK241" s="4"/>
      <c r="AL241" s="4"/>
      <c r="AM241" s="7"/>
      <c r="AN241" s="7"/>
      <c r="AO241" s="7"/>
      <c r="AP241" s="7"/>
      <c r="AQ241" s="7">
        <f t="shared" si="58"/>
        <v>2</v>
      </c>
      <c r="AR241" s="3">
        <f t="shared" si="63"/>
        <v>136</v>
      </c>
      <c r="AS241" s="8">
        <f t="shared" si="64"/>
        <v>1.4705882352941176E-2</v>
      </c>
    </row>
    <row r="242" spans="1:45" ht="12.75" customHeight="1" x14ac:dyDescent="0.25">
      <c r="A242" s="82"/>
      <c r="B242" s="81"/>
      <c r="C242" s="36" t="s">
        <v>159</v>
      </c>
      <c r="D242" s="25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76" t="s">
        <v>155</v>
      </c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77" t="s">
        <v>157</v>
      </c>
      <c r="AJ242" s="7"/>
      <c r="AK242" s="4"/>
      <c r="AL242" s="4"/>
      <c r="AM242" s="7"/>
      <c r="AN242" s="7"/>
      <c r="AO242" s="7"/>
      <c r="AP242" s="7"/>
      <c r="AQ242" s="7">
        <f t="shared" si="58"/>
        <v>2</v>
      </c>
      <c r="AR242" s="3">
        <f t="shared" si="63"/>
        <v>136</v>
      </c>
      <c r="AS242" s="8">
        <f t="shared" si="64"/>
        <v>1.4705882352941176E-2</v>
      </c>
    </row>
    <row r="243" spans="1:45" ht="12.75" customHeight="1" x14ac:dyDescent="0.25">
      <c r="A243" s="82"/>
      <c r="B243" s="81"/>
      <c r="C243" s="36" t="s">
        <v>160</v>
      </c>
      <c r="D243" s="2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76" t="s">
        <v>155</v>
      </c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77" t="s">
        <v>157</v>
      </c>
      <c r="AJ243" s="7"/>
      <c r="AK243" s="4"/>
      <c r="AL243" s="4"/>
      <c r="AM243" s="7"/>
      <c r="AN243" s="7"/>
      <c r="AO243" s="7"/>
      <c r="AP243" s="7"/>
      <c r="AQ243" s="7">
        <f t="shared" si="58"/>
        <v>2</v>
      </c>
      <c r="AR243" s="3">
        <f t="shared" si="63"/>
        <v>136</v>
      </c>
      <c r="AS243" s="8">
        <f t="shared" si="64"/>
        <v>1.4705882352941176E-2</v>
      </c>
    </row>
    <row r="244" spans="1:45" ht="12.75" customHeight="1" x14ac:dyDescent="0.25">
      <c r="A244" s="82"/>
      <c r="B244" s="81"/>
      <c r="C244" s="36" t="s">
        <v>161</v>
      </c>
      <c r="D244" s="25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76" t="s">
        <v>155</v>
      </c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77" t="s">
        <v>157</v>
      </c>
      <c r="AJ244" s="7"/>
      <c r="AK244" s="4"/>
      <c r="AL244" s="4"/>
      <c r="AM244" s="7"/>
      <c r="AN244" s="7"/>
      <c r="AO244" s="7"/>
      <c r="AP244" s="7"/>
      <c r="AQ244" s="7">
        <f t="shared" si="58"/>
        <v>2</v>
      </c>
      <c r="AR244" s="3">
        <f t="shared" si="63"/>
        <v>136</v>
      </c>
      <c r="AS244" s="8">
        <f t="shared" si="64"/>
        <v>1.4705882352941176E-2</v>
      </c>
    </row>
    <row r="245" spans="1:45" ht="12.75" customHeight="1" x14ac:dyDescent="0.25">
      <c r="A245" s="82"/>
      <c r="B245" s="81"/>
      <c r="C245" s="36" t="s">
        <v>162</v>
      </c>
      <c r="D245" s="25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76" t="s">
        <v>155</v>
      </c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77" t="s">
        <v>157</v>
      </c>
      <c r="AJ245" s="7"/>
      <c r="AK245" s="4"/>
      <c r="AL245" s="4"/>
      <c r="AM245" s="7"/>
      <c r="AN245" s="7"/>
      <c r="AO245" s="7"/>
      <c r="AP245" s="7"/>
      <c r="AQ245" s="7">
        <f t="shared" si="58"/>
        <v>2</v>
      </c>
      <c r="AR245" s="3">
        <f t="shared" si="63"/>
        <v>136</v>
      </c>
      <c r="AS245" s="8">
        <f t="shared" si="64"/>
        <v>1.4705882352941176E-2</v>
      </c>
    </row>
    <row r="246" spans="1:45" ht="12.75" customHeight="1" x14ac:dyDescent="0.25">
      <c r="A246" s="82"/>
      <c r="B246" s="81"/>
      <c r="C246" s="36" t="s">
        <v>163</v>
      </c>
      <c r="D246" s="25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76" t="s">
        <v>155</v>
      </c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77" t="s">
        <v>157</v>
      </c>
      <c r="AJ246" s="7"/>
      <c r="AK246" s="4"/>
      <c r="AL246" s="4"/>
      <c r="AM246" s="7"/>
      <c r="AN246" s="7"/>
      <c r="AO246" s="7"/>
      <c r="AP246" s="7"/>
      <c r="AQ246" s="7">
        <f t="shared" si="58"/>
        <v>2</v>
      </c>
      <c r="AR246" s="3">
        <f t="shared" si="63"/>
        <v>136</v>
      </c>
      <c r="AS246" s="8">
        <f t="shared" si="64"/>
        <v>1.4705882352941176E-2</v>
      </c>
    </row>
    <row r="247" spans="1:45" ht="12.75" customHeight="1" x14ac:dyDescent="0.25">
      <c r="A247" s="82"/>
      <c r="B247" s="81"/>
      <c r="C247" s="36" t="s">
        <v>164</v>
      </c>
      <c r="D247" s="25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76" t="s">
        <v>155</v>
      </c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77" t="s">
        <v>157</v>
      </c>
      <c r="AJ247" s="7"/>
      <c r="AK247" s="4"/>
      <c r="AL247" s="4"/>
      <c r="AM247" s="7"/>
      <c r="AN247" s="7"/>
      <c r="AO247" s="7"/>
      <c r="AP247" s="7"/>
      <c r="AQ247" s="7">
        <f t="shared" si="58"/>
        <v>2</v>
      </c>
      <c r="AR247" s="3">
        <f t="shared" si="63"/>
        <v>136</v>
      </c>
      <c r="AS247" s="8">
        <f t="shared" si="64"/>
        <v>1.4705882352941176E-2</v>
      </c>
    </row>
    <row r="248" spans="1:45" ht="12.75" customHeight="1" x14ac:dyDescent="0.25">
      <c r="A248" s="82"/>
      <c r="B248" s="81"/>
      <c r="C248" s="36" t="s">
        <v>165</v>
      </c>
      <c r="D248" s="25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76" t="s">
        <v>155</v>
      </c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77" t="s">
        <v>157</v>
      </c>
      <c r="AJ248" s="7"/>
      <c r="AK248" s="4"/>
      <c r="AL248" s="4"/>
      <c r="AM248" s="7"/>
      <c r="AN248" s="7"/>
      <c r="AO248" s="7"/>
      <c r="AP248" s="7"/>
      <c r="AQ248" s="7">
        <f t="shared" si="58"/>
        <v>2</v>
      </c>
      <c r="AR248" s="3">
        <f t="shared" si="63"/>
        <v>136</v>
      </c>
      <c r="AS248" s="8">
        <f t="shared" si="64"/>
        <v>1.4705882352941176E-2</v>
      </c>
    </row>
    <row r="249" spans="1:45" ht="12.75" customHeight="1" x14ac:dyDescent="0.25">
      <c r="A249" s="82"/>
      <c r="B249" s="81"/>
      <c r="C249" s="36" t="s">
        <v>166</v>
      </c>
      <c r="D249" s="25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76" t="s">
        <v>155</v>
      </c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77" t="s">
        <v>157</v>
      </c>
      <c r="AJ249" s="7"/>
      <c r="AK249" s="4"/>
      <c r="AL249" s="4"/>
      <c r="AM249" s="7"/>
      <c r="AN249" s="7"/>
      <c r="AO249" s="7"/>
      <c r="AP249" s="7"/>
      <c r="AQ249" s="7">
        <f t="shared" si="58"/>
        <v>2</v>
      </c>
      <c r="AR249" s="3">
        <f t="shared" si="63"/>
        <v>136</v>
      </c>
      <c r="AS249" s="8">
        <f t="shared" si="64"/>
        <v>1.4705882352941176E-2</v>
      </c>
    </row>
    <row r="250" spans="1:45" ht="12.75" customHeight="1" x14ac:dyDescent="0.25">
      <c r="A250" s="82"/>
      <c r="B250" s="83" t="s">
        <v>17</v>
      </c>
      <c r="C250" s="36" t="s">
        <v>84</v>
      </c>
      <c r="D250" s="25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76" t="s">
        <v>155</v>
      </c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78"/>
      <c r="AI250" s="77" t="s">
        <v>157</v>
      </c>
      <c r="AJ250" s="7"/>
      <c r="AK250" s="4"/>
      <c r="AL250" s="4"/>
      <c r="AM250" s="7"/>
      <c r="AN250" s="7"/>
      <c r="AO250" s="7"/>
      <c r="AP250" s="7"/>
      <c r="AQ250" s="7">
        <f t="shared" si="58"/>
        <v>2</v>
      </c>
      <c r="AR250" s="3">
        <f>34*2</f>
        <v>68</v>
      </c>
      <c r="AS250" s="8">
        <f t="shared" si="57"/>
        <v>2.9411764705882353E-2</v>
      </c>
    </row>
    <row r="251" spans="1:45" ht="12.75" customHeight="1" x14ac:dyDescent="0.25">
      <c r="A251" s="82"/>
      <c r="B251" s="83"/>
      <c r="C251" s="36" t="s">
        <v>85</v>
      </c>
      <c r="D251" s="25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76" t="s">
        <v>155</v>
      </c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78"/>
      <c r="AI251" s="77" t="s">
        <v>157</v>
      </c>
      <c r="AJ251" s="7"/>
      <c r="AK251" s="4"/>
      <c r="AL251" s="4"/>
      <c r="AM251" s="7"/>
      <c r="AN251" s="7"/>
      <c r="AO251" s="7"/>
      <c r="AP251" s="7"/>
      <c r="AQ251" s="7">
        <f t="shared" si="58"/>
        <v>2</v>
      </c>
      <c r="AR251" s="3">
        <f t="shared" ref="AR251:AR273" si="65">34*2</f>
        <v>68</v>
      </c>
      <c r="AS251" s="8">
        <f t="shared" si="57"/>
        <v>2.9411764705882353E-2</v>
      </c>
    </row>
    <row r="252" spans="1:45" ht="12.75" customHeight="1" x14ac:dyDescent="0.25">
      <c r="A252" s="82"/>
      <c r="B252" s="83"/>
      <c r="C252" s="36" t="s">
        <v>86</v>
      </c>
      <c r="D252" s="25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76" t="s">
        <v>155</v>
      </c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78"/>
      <c r="AI252" s="77" t="s">
        <v>157</v>
      </c>
      <c r="AJ252" s="7"/>
      <c r="AK252" s="4"/>
      <c r="AL252" s="4"/>
      <c r="AM252" s="7"/>
      <c r="AN252" s="7"/>
      <c r="AO252" s="7"/>
      <c r="AP252" s="7"/>
      <c r="AQ252" s="7">
        <f t="shared" si="58"/>
        <v>2</v>
      </c>
      <c r="AR252" s="3">
        <f t="shared" si="65"/>
        <v>68</v>
      </c>
      <c r="AS252" s="8">
        <f t="shared" ref="AS252:AS261" si="66">AQ252/AR252</f>
        <v>2.9411764705882353E-2</v>
      </c>
    </row>
    <row r="253" spans="1:45" ht="12.75" customHeight="1" x14ac:dyDescent="0.25">
      <c r="A253" s="82"/>
      <c r="B253" s="83"/>
      <c r="C253" s="36" t="s">
        <v>158</v>
      </c>
      <c r="D253" s="25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76" t="s">
        <v>155</v>
      </c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78"/>
      <c r="AI253" s="77" t="s">
        <v>157</v>
      </c>
      <c r="AJ253" s="7"/>
      <c r="AK253" s="4"/>
      <c r="AL253" s="4"/>
      <c r="AM253" s="7"/>
      <c r="AN253" s="7"/>
      <c r="AO253" s="7"/>
      <c r="AP253" s="7"/>
      <c r="AQ253" s="7">
        <f t="shared" si="58"/>
        <v>2</v>
      </c>
      <c r="AR253" s="3">
        <f t="shared" si="65"/>
        <v>68</v>
      </c>
      <c r="AS253" s="8">
        <f t="shared" si="66"/>
        <v>2.9411764705882353E-2</v>
      </c>
    </row>
    <row r="254" spans="1:45" ht="12.75" customHeight="1" x14ac:dyDescent="0.25">
      <c r="A254" s="82"/>
      <c r="B254" s="83"/>
      <c r="C254" s="36" t="s">
        <v>159</v>
      </c>
      <c r="D254" s="25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76" t="s">
        <v>155</v>
      </c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78"/>
      <c r="AI254" s="77" t="s">
        <v>157</v>
      </c>
      <c r="AJ254" s="7"/>
      <c r="AK254" s="4"/>
      <c r="AL254" s="4"/>
      <c r="AM254" s="7"/>
      <c r="AN254" s="7"/>
      <c r="AO254" s="7"/>
      <c r="AP254" s="7"/>
      <c r="AQ254" s="7">
        <f t="shared" si="58"/>
        <v>2</v>
      </c>
      <c r="AR254" s="3">
        <f t="shared" si="65"/>
        <v>68</v>
      </c>
      <c r="AS254" s="8">
        <f t="shared" si="66"/>
        <v>2.9411764705882353E-2</v>
      </c>
    </row>
    <row r="255" spans="1:45" ht="12.75" customHeight="1" x14ac:dyDescent="0.25">
      <c r="A255" s="82"/>
      <c r="B255" s="83"/>
      <c r="C255" s="36" t="s">
        <v>160</v>
      </c>
      <c r="D255" s="25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76" t="s">
        <v>155</v>
      </c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78"/>
      <c r="AI255" s="77" t="s">
        <v>157</v>
      </c>
      <c r="AJ255" s="7"/>
      <c r="AK255" s="4"/>
      <c r="AL255" s="4"/>
      <c r="AM255" s="7"/>
      <c r="AN255" s="7"/>
      <c r="AO255" s="7"/>
      <c r="AP255" s="7"/>
      <c r="AQ255" s="7">
        <f t="shared" si="58"/>
        <v>2</v>
      </c>
      <c r="AR255" s="3">
        <f t="shared" si="65"/>
        <v>68</v>
      </c>
      <c r="AS255" s="8">
        <f t="shared" si="66"/>
        <v>2.9411764705882353E-2</v>
      </c>
    </row>
    <row r="256" spans="1:45" ht="12.75" customHeight="1" x14ac:dyDescent="0.25">
      <c r="A256" s="82"/>
      <c r="B256" s="83"/>
      <c r="C256" s="36" t="s">
        <v>161</v>
      </c>
      <c r="D256" s="25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76" t="s">
        <v>155</v>
      </c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78"/>
      <c r="AI256" s="77" t="s">
        <v>157</v>
      </c>
      <c r="AJ256" s="7"/>
      <c r="AK256" s="4"/>
      <c r="AL256" s="4"/>
      <c r="AM256" s="7"/>
      <c r="AN256" s="7"/>
      <c r="AO256" s="7"/>
      <c r="AP256" s="7"/>
      <c r="AQ256" s="7">
        <f t="shared" si="58"/>
        <v>2</v>
      </c>
      <c r="AR256" s="3">
        <f t="shared" si="65"/>
        <v>68</v>
      </c>
      <c r="AS256" s="8">
        <f t="shared" si="66"/>
        <v>2.9411764705882353E-2</v>
      </c>
    </row>
    <row r="257" spans="1:45" ht="12.75" customHeight="1" x14ac:dyDescent="0.25">
      <c r="A257" s="82"/>
      <c r="B257" s="83"/>
      <c r="C257" s="36" t="s">
        <v>162</v>
      </c>
      <c r="D257" s="25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76" t="s">
        <v>155</v>
      </c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78"/>
      <c r="AI257" s="77" t="s">
        <v>157</v>
      </c>
      <c r="AJ257" s="7"/>
      <c r="AK257" s="4"/>
      <c r="AL257" s="4"/>
      <c r="AM257" s="7"/>
      <c r="AN257" s="7"/>
      <c r="AO257" s="7"/>
      <c r="AP257" s="7"/>
      <c r="AQ257" s="7">
        <f t="shared" si="58"/>
        <v>2</v>
      </c>
      <c r="AR257" s="3">
        <f t="shared" si="65"/>
        <v>68</v>
      </c>
      <c r="AS257" s="8">
        <f t="shared" si="66"/>
        <v>2.9411764705882353E-2</v>
      </c>
    </row>
    <row r="258" spans="1:45" ht="12.75" customHeight="1" x14ac:dyDescent="0.25">
      <c r="A258" s="82"/>
      <c r="B258" s="83"/>
      <c r="C258" s="36" t="s">
        <v>163</v>
      </c>
      <c r="D258" s="25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76" t="s">
        <v>155</v>
      </c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78"/>
      <c r="AI258" s="77" t="s">
        <v>157</v>
      </c>
      <c r="AJ258" s="7"/>
      <c r="AK258" s="4"/>
      <c r="AL258" s="4"/>
      <c r="AM258" s="7"/>
      <c r="AN258" s="7"/>
      <c r="AO258" s="7"/>
      <c r="AP258" s="7"/>
      <c r="AQ258" s="7">
        <f t="shared" si="58"/>
        <v>2</v>
      </c>
      <c r="AR258" s="3">
        <f t="shared" si="65"/>
        <v>68</v>
      </c>
      <c r="AS258" s="8">
        <f t="shared" si="66"/>
        <v>2.9411764705882353E-2</v>
      </c>
    </row>
    <row r="259" spans="1:45" ht="12.75" customHeight="1" x14ac:dyDescent="0.25">
      <c r="A259" s="82"/>
      <c r="B259" s="83"/>
      <c r="C259" s="36" t="s">
        <v>164</v>
      </c>
      <c r="D259" s="25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76" t="s">
        <v>155</v>
      </c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78"/>
      <c r="AI259" s="77" t="s">
        <v>157</v>
      </c>
      <c r="AJ259" s="7"/>
      <c r="AK259" s="4"/>
      <c r="AL259" s="4"/>
      <c r="AM259" s="7"/>
      <c r="AN259" s="7"/>
      <c r="AO259" s="7"/>
      <c r="AP259" s="7"/>
      <c r="AQ259" s="7">
        <f t="shared" si="58"/>
        <v>2</v>
      </c>
      <c r="AR259" s="3">
        <f t="shared" si="65"/>
        <v>68</v>
      </c>
      <c r="AS259" s="8">
        <f t="shared" si="66"/>
        <v>2.9411764705882353E-2</v>
      </c>
    </row>
    <row r="260" spans="1:45" ht="12.75" customHeight="1" x14ac:dyDescent="0.25">
      <c r="A260" s="82"/>
      <c r="B260" s="83"/>
      <c r="C260" s="36" t="s">
        <v>165</v>
      </c>
      <c r="D260" s="25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76" t="s">
        <v>155</v>
      </c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78"/>
      <c r="AI260" s="77" t="s">
        <v>157</v>
      </c>
      <c r="AJ260" s="7"/>
      <c r="AK260" s="4"/>
      <c r="AL260" s="4"/>
      <c r="AM260" s="7"/>
      <c r="AN260" s="7"/>
      <c r="AO260" s="7"/>
      <c r="AP260" s="7"/>
      <c r="AQ260" s="7">
        <f t="shared" si="58"/>
        <v>2</v>
      </c>
      <c r="AR260" s="3">
        <f t="shared" si="65"/>
        <v>68</v>
      </c>
      <c r="AS260" s="8">
        <f t="shared" si="66"/>
        <v>2.9411764705882353E-2</v>
      </c>
    </row>
    <row r="261" spans="1:45" ht="12.75" customHeight="1" x14ac:dyDescent="0.25">
      <c r="A261" s="82"/>
      <c r="B261" s="83"/>
      <c r="C261" s="36" t="s">
        <v>166</v>
      </c>
      <c r="D261" s="25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76" t="s">
        <v>155</v>
      </c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78"/>
      <c r="AI261" s="77" t="s">
        <v>157</v>
      </c>
      <c r="AJ261" s="7"/>
      <c r="AK261" s="4"/>
      <c r="AL261" s="4"/>
      <c r="AM261" s="7"/>
      <c r="AN261" s="7"/>
      <c r="AO261" s="7"/>
      <c r="AP261" s="7"/>
      <c r="AQ261" s="7">
        <f t="shared" si="58"/>
        <v>2</v>
      </c>
      <c r="AR261" s="3">
        <f t="shared" si="65"/>
        <v>68</v>
      </c>
      <c r="AS261" s="8">
        <f t="shared" si="66"/>
        <v>2.9411764705882353E-2</v>
      </c>
    </row>
    <row r="262" spans="1:45" ht="15" customHeight="1" x14ac:dyDescent="0.25">
      <c r="A262" s="82"/>
      <c r="B262" s="83" t="s">
        <v>77</v>
      </c>
      <c r="C262" s="36" t="s">
        <v>84</v>
      </c>
      <c r="D262" s="22"/>
      <c r="E262" s="4"/>
      <c r="F262" s="4"/>
      <c r="G262" s="76" t="s">
        <v>154</v>
      </c>
      <c r="H262" s="4"/>
      <c r="I262" s="26"/>
      <c r="J262" s="4"/>
      <c r="K262" s="4"/>
      <c r="L262" s="4"/>
      <c r="M262" s="26"/>
      <c r="N262" s="4"/>
      <c r="O262" s="76" t="s">
        <v>154</v>
      </c>
      <c r="P262" s="4"/>
      <c r="Q262" s="26"/>
      <c r="R262" s="4"/>
      <c r="S262" s="4"/>
      <c r="T262" s="4"/>
      <c r="U262" s="26"/>
      <c r="V262" s="4"/>
      <c r="W262" s="4"/>
      <c r="X262" s="26"/>
      <c r="Y262" s="76" t="s">
        <v>154</v>
      </c>
      <c r="Z262" s="4"/>
      <c r="AA262" s="4"/>
      <c r="AB262" s="26"/>
      <c r="AC262" s="4"/>
      <c r="AD262" s="3"/>
      <c r="AE262" s="26"/>
      <c r="AF262" s="26"/>
      <c r="AG262" s="4"/>
      <c r="AH262" s="4"/>
      <c r="AI262" s="77" t="s">
        <v>157</v>
      </c>
      <c r="AJ262" s="26"/>
      <c r="AK262" s="76" t="s">
        <v>154</v>
      </c>
      <c r="AL262" s="4"/>
      <c r="AM262" s="7"/>
      <c r="AN262" s="7"/>
      <c r="AO262" s="7"/>
      <c r="AP262" s="7"/>
      <c r="AQ262" s="7">
        <f t="shared" si="58"/>
        <v>5</v>
      </c>
      <c r="AR262" s="3">
        <f>34*2</f>
        <v>68</v>
      </c>
      <c r="AS262" s="8">
        <f t="shared" si="57"/>
        <v>7.3529411764705885E-2</v>
      </c>
    </row>
    <row r="263" spans="1:45" ht="12.75" customHeight="1" x14ac:dyDescent="0.25">
      <c r="A263" s="82"/>
      <c r="B263" s="83"/>
      <c r="C263" s="36" t="s">
        <v>85</v>
      </c>
      <c r="D263" s="25"/>
      <c r="E263" s="4"/>
      <c r="F263" s="4"/>
      <c r="G263" s="76" t="s">
        <v>154</v>
      </c>
      <c r="H263" s="4"/>
      <c r="I263" s="26"/>
      <c r="J263" s="4"/>
      <c r="K263" s="4"/>
      <c r="L263" s="4"/>
      <c r="M263" s="26"/>
      <c r="N263" s="4"/>
      <c r="O263" s="76" t="s">
        <v>154</v>
      </c>
      <c r="P263" s="4"/>
      <c r="Q263" s="26"/>
      <c r="R263" s="4"/>
      <c r="S263" s="4"/>
      <c r="T263" s="4"/>
      <c r="U263" s="26"/>
      <c r="V263" s="4"/>
      <c r="W263" s="4"/>
      <c r="X263" s="26"/>
      <c r="Y263" s="76" t="s">
        <v>154</v>
      </c>
      <c r="Z263" s="4"/>
      <c r="AA263" s="4"/>
      <c r="AB263" s="26"/>
      <c r="AC263" s="4"/>
      <c r="AD263" s="3"/>
      <c r="AE263" s="26"/>
      <c r="AF263" s="26"/>
      <c r="AG263" s="4"/>
      <c r="AH263" s="4"/>
      <c r="AI263" s="77" t="s">
        <v>157</v>
      </c>
      <c r="AJ263" s="26"/>
      <c r="AK263" s="76" t="s">
        <v>154</v>
      </c>
      <c r="AL263" s="4"/>
      <c r="AM263" s="7"/>
      <c r="AN263" s="7"/>
      <c r="AO263" s="7"/>
      <c r="AP263" s="7"/>
      <c r="AQ263" s="7">
        <f t="shared" si="58"/>
        <v>5</v>
      </c>
      <c r="AR263" s="3">
        <f t="shared" si="65"/>
        <v>68</v>
      </c>
      <c r="AS263" s="8">
        <f t="shared" si="57"/>
        <v>7.3529411764705885E-2</v>
      </c>
    </row>
    <row r="264" spans="1:45" ht="12.75" customHeight="1" x14ac:dyDescent="0.25">
      <c r="A264" s="82"/>
      <c r="B264" s="83"/>
      <c r="C264" s="36" t="s">
        <v>86</v>
      </c>
      <c r="D264" s="25"/>
      <c r="E264" s="4"/>
      <c r="F264" s="4"/>
      <c r="G264" s="76" t="s">
        <v>154</v>
      </c>
      <c r="H264" s="4"/>
      <c r="I264" s="26"/>
      <c r="J264" s="4"/>
      <c r="K264" s="4"/>
      <c r="L264" s="4"/>
      <c r="M264" s="26"/>
      <c r="N264" s="4"/>
      <c r="O264" s="76" t="s">
        <v>154</v>
      </c>
      <c r="P264" s="4"/>
      <c r="Q264" s="26"/>
      <c r="R264" s="4"/>
      <c r="S264" s="4"/>
      <c r="T264" s="4"/>
      <c r="U264" s="26"/>
      <c r="V264" s="4"/>
      <c r="W264" s="4"/>
      <c r="X264" s="26"/>
      <c r="Y264" s="76" t="s">
        <v>154</v>
      </c>
      <c r="Z264" s="4"/>
      <c r="AA264" s="4"/>
      <c r="AB264" s="26"/>
      <c r="AC264" s="4"/>
      <c r="AD264" s="3"/>
      <c r="AE264" s="26"/>
      <c r="AF264" s="26"/>
      <c r="AG264" s="4"/>
      <c r="AH264" s="4"/>
      <c r="AI264" s="77" t="s">
        <v>157</v>
      </c>
      <c r="AJ264" s="26"/>
      <c r="AK264" s="76" t="s">
        <v>154</v>
      </c>
      <c r="AL264" s="4"/>
      <c r="AM264" s="7"/>
      <c r="AN264" s="7"/>
      <c r="AO264" s="7"/>
      <c r="AP264" s="7"/>
      <c r="AQ264" s="7">
        <f t="shared" si="58"/>
        <v>5</v>
      </c>
      <c r="AR264" s="3">
        <f t="shared" si="65"/>
        <v>68</v>
      </c>
      <c r="AS264" s="8">
        <f t="shared" ref="AS264:AS266" si="67">AQ264/AR264</f>
        <v>7.3529411764705885E-2</v>
      </c>
    </row>
    <row r="265" spans="1:45" ht="12.75" customHeight="1" x14ac:dyDescent="0.25">
      <c r="A265" s="82"/>
      <c r="B265" s="83"/>
      <c r="C265" s="36" t="s">
        <v>158</v>
      </c>
      <c r="D265" s="25"/>
      <c r="E265" s="4"/>
      <c r="F265" s="4"/>
      <c r="G265" s="76" t="s">
        <v>154</v>
      </c>
      <c r="H265" s="4"/>
      <c r="I265" s="26"/>
      <c r="J265" s="4"/>
      <c r="K265" s="4"/>
      <c r="L265" s="4"/>
      <c r="M265" s="26"/>
      <c r="N265" s="4"/>
      <c r="O265" s="76" t="s">
        <v>154</v>
      </c>
      <c r="P265" s="4"/>
      <c r="Q265" s="26"/>
      <c r="R265" s="4"/>
      <c r="S265" s="4"/>
      <c r="T265" s="4"/>
      <c r="U265" s="26"/>
      <c r="V265" s="4"/>
      <c r="W265" s="4"/>
      <c r="X265" s="26"/>
      <c r="Y265" s="76" t="s">
        <v>154</v>
      </c>
      <c r="Z265" s="4"/>
      <c r="AA265" s="4"/>
      <c r="AB265" s="26"/>
      <c r="AC265" s="4"/>
      <c r="AD265" s="3"/>
      <c r="AE265" s="26"/>
      <c r="AF265" s="26"/>
      <c r="AG265" s="4"/>
      <c r="AH265" s="4"/>
      <c r="AI265" s="77" t="s">
        <v>157</v>
      </c>
      <c r="AJ265" s="26"/>
      <c r="AK265" s="76" t="s">
        <v>154</v>
      </c>
      <c r="AL265" s="4"/>
      <c r="AM265" s="7"/>
      <c r="AN265" s="7"/>
      <c r="AO265" s="7"/>
      <c r="AP265" s="7"/>
      <c r="AQ265" s="7">
        <f t="shared" si="58"/>
        <v>5</v>
      </c>
      <c r="AR265" s="3">
        <f t="shared" si="65"/>
        <v>68</v>
      </c>
      <c r="AS265" s="8">
        <f t="shared" si="67"/>
        <v>7.3529411764705885E-2</v>
      </c>
    </row>
    <row r="266" spans="1:45" ht="12.75" customHeight="1" x14ac:dyDescent="0.25">
      <c r="A266" s="82"/>
      <c r="B266" s="83"/>
      <c r="C266" s="36" t="s">
        <v>159</v>
      </c>
      <c r="D266" s="25"/>
      <c r="E266" s="4"/>
      <c r="F266" s="4"/>
      <c r="G266" s="76" t="s">
        <v>154</v>
      </c>
      <c r="H266" s="4"/>
      <c r="I266" s="26"/>
      <c r="J266" s="4"/>
      <c r="K266" s="4"/>
      <c r="L266" s="4"/>
      <c r="M266" s="26"/>
      <c r="N266" s="4"/>
      <c r="O266" s="76" t="s">
        <v>154</v>
      </c>
      <c r="P266" s="4"/>
      <c r="Q266" s="26"/>
      <c r="R266" s="4"/>
      <c r="S266" s="4"/>
      <c r="T266" s="4"/>
      <c r="U266" s="26"/>
      <c r="V266" s="4"/>
      <c r="W266" s="4"/>
      <c r="X266" s="26"/>
      <c r="Y266" s="76" t="s">
        <v>154</v>
      </c>
      <c r="Z266" s="4"/>
      <c r="AA266" s="4"/>
      <c r="AB266" s="26"/>
      <c r="AC266" s="4"/>
      <c r="AD266" s="3"/>
      <c r="AE266" s="26"/>
      <c r="AF266" s="26"/>
      <c r="AG266" s="4"/>
      <c r="AH266" s="4"/>
      <c r="AI266" s="77" t="s">
        <v>157</v>
      </c>
      <c r="AJ266" s="26"/>
      <c r="AK266" s="76" t="s">
        <v>154</v>
      </c>
      <c r="AL266" s="4"/>
      <c r="AM266" s="7"/>
      <c r="AN266" s="7"/>
      <c r="AO266" s="7"/>
      <c r="AP266" s="7"/>
      <c r="AQ266" s="7">
        <f t="shared" si="58"/>
        <v>5</v>
      </c>
      <c r="AR266" s="3">
        <f t="shared" si="65"/>
        <v>68</v>
      </c>
      <c r="AS266" s="8">
        <f t="shared" si="67"/>
        <v>7.3529411764705885E-2</v>
      </c>
    </row>
    <row r="267" spans="1:45" ht="12.75" customHeight="1" x14ac:dyDescent="0.25">
      <c r="A267" s="82"/>
      <c r="B267" s="83"/>
      <c r="C267" s="36" t="s">
        <v>160</v>
      </c>
      <c r="D267" s="25"/>
      <c r="E267" s="4"/>
      <c r="F267" s="4"/>
      <c r="G267" s="76" t="s">
        <v>154</v>
      </c>
      <c r="H267" s="4"/>
      <c r="I267" s="26"/>
      <c r="J267" s="4"/>
      <c r="K267" s="4"/>
      <c r="L267" s="4"/>
      <c r="M267" s="26"/>
      <c r="N267" s="4"/>
      <c r="O267" s="76" t="s">
        <v>154</v>
      </c>
      <c r="P267" s="4"/>
      <c r="Q267" s="26"/>
      <c r="R267" s="4"/>
      <c r="S267" s="4"/>
      <c r="T267" s="4"/>
      <c r="U267" s="26"/>
      <c r="V267" s="4"/>
      <c r="W267" s="4"/>
      <c r="X267" s="26"/>
      <c r="Y267" s="76" t="s">
        <v>154</v>
      </c>
      <c r="Z267" s="4"/>
      <c r="AA267" s="4"/>
      <c r="AB267" s="26"/>
      <c r="AC267" s="4"/>
      <c r="AD267" s="3"/>
      <c r="AE267" s="26"/>
      <c r="AF267" s="26"/>
      <c r="AG267" s="4"/>
      <c r="AH267" s="4"/>
      <c r="AI267" s="77" t="s">
        <v>157</v>
      </c>
      <c r="AJ267" s="26"/>
      <c r="AK267" s="76" t="s">
        <v>154</v>
      </c>
      <c r="AL267" s="4"/>
      <c r="AM267" s="7"/>
      <c r="AN267" s="7"/>
      <c r="AO267" s="7"/>
      <c r="AP267" s="7"/>
      <c r="AQ267" s="7">
        <f t="shared" ref="AQ267:AQ273" si="68">COUNTA(E267:AP267)</f>
        <v>5</v>
      </c>
      <c r="AR267" s="3">
        <f t="shared" si="65"/>
        <v>68</v>
      </c>
      <c r="AS267" s="8">
        <f t="shared" ref="AS267:AS288" si="69">AQ267/AR267</f>
        <v>7.3529411764705885E-2</v>
      </c>
    </row>
    <row r="268" spans="1:45" ht="12.75" customHeight="1" x14ac:dyDescent="0.25">
      <c r="A268" s="82"/>
      <c r="B268" s="83"/>
      <c r="C268" s="36" t="s">
        <v>161</v>
      </c>
      <c r="D268" s="25"/>
      <c r="E268" s="4"/>
      <c r="F268" s="4"/>
      <c r="G268" s="76" t="s">
        <v>154</v>
      </c>
      <c r="H268" s="4"/>
      <c r="I268" s="26"/>
      <c r="J268" s="4"/>
      <c r="K268" s="4"/>
      <c r="L268" s="4"/>
      <c r="M268" s="26"/>
      <c r="N268" s="4"/>
      <c r="O268" s="76" t="s">
        <v>154</v>
      </c>
      <c r="P268" s="4"/>
      <c r="Q268" s="26"/>
      <c r="R268" s="4"/>
      <c r="S268" s="4"/>
      <c r="T268" s="4"/>
      <c r="U268" s="26"/>
      <c r="V268" s="4"/>
      <c r="W268" s="4"/>
      <c r="X268" s="26"/>
      <c r="Y268" s="76" t="s">
        <v>154</v>
      </c>
      <c r="Z268" s="4"/>
      <c r="AA268" s="4"/>
      <c r="AB268" s="26"/>
      <c r="AC268" s="4"/>
      <c r="AD268" s="3"/>
      <c r="AE268" s="26"/>
      <c r="AF268" s="26"/>
      <c r="AG268" s="4"/>
      <c r="AH268" s="4"/>
      <c r="AI268" s="77" t="s">
        <v>157</v>
      </c>
      <c r="AJ268" s="26"/>
      <c r="AK268" s="76" t="s">
        <v>154</v>
      </c>
      <c r="AL268" s="4"/>
      <c r="AM268" s="7"/>
      <c r="AN268" s="7"/>
      <c r="AO268" s="7"/>
      <c r="AP268" s="7"/>
      <c r="AQ268" s="7">
        <f t="shared" si="68"/>
        <v>5</v>
      </c>
      <c r="AR268" s="3">
        <f t="shared" si="65"/>
        <v>68</v>
      </c>
      <c r="AS268" s="8">
        <f t="shared" si="69"/>
        <v>7.3529411764705885E-2</v>
      </c>
    </row>
    <row r="269" spans="1:45" ht="12.75" customHeight="1" x14ac:dyDescent="0.25">
      <c r="A269" s="82"/>
      <c r="B269" s="83"/>
      <c r="C269" s="36" t="s">
        <v>162</v>
      </c>
      <c r="D269" s="25"/>
      <c r="E269" s="4"/>
      <c r="F269" s="4"/>
      <c r="G269" s="76" t="s">
        <v>154</v>
      </c>
      <c r="H269" s="4"/>
      <c r="I269" s="26"/>
      <c r="J269" s="4"/>
      <c r="K269" s="4"/>
      <c r="L269" s="4"/>
      <c r="M269" s="26"/>
      <c r="N269" s="4"/>
      <c r="O269" s="76" t="s">
        <v>154</v>
      </c>
      <c r="P269" s="4"/>
      <c r="Q269" s="26"/>
      <c r="R269" s="4"/>
      <c r="S269" s="4"/>
      <c r="T269" s="4"/>
      <c r="U269" s="26"/>
      <c r="V269" s="4"/>
      <c r="W269" s="4"/>
      <c r="X269" s="26"/>
      <c r="Y269" s="76" t="s">
        <v>154</v>
      </c>
      <c r="Z269" s="4"/>
      <c r="AA269" s="4"/>
      <c r="AB269" s="26"/>
      <c r="AC269" s="4"/>
      <c r="AD269" s="3"/>
      <c r="AE269" s="26"/>
      <c r="AF269" s="26"/>
      <c r="AG269" s="4"/>
      <c r="AH269" s="4"/>
      <c r="AI269" s="77" t="s">
        <v>157</v>
      </c>
      <c r="AJ269" s="26"/>
      <c r="AK269" s="76" t="s">
        <v>154</v>
      </c>
      <c r="AL269" s="4"/>
      <c r="AM269" s="7"/>
      <c r="AN269" s="7"/>
      <c r="AO269" s="7"/>
      <c r="AP269" s="7"/>
      <c r="AQ269" s="7">
        <f t="shared" si="68"/>
        <v>5</v>
      </c>
      <c r="AR269" s="3">
        <f t="shared" si="65"/>
        <v>68</v>
      </c>
      <c r="AS269" s="8">
        <f t="shared" si="69"/>
        <v>7.3529411764705885E-2</v>
      </c>
    </row>
    <row r="270" spans="1:45" ht="12.75" customHeight="1" x14ac:dyDescent="0.25">
      <c r="A270" s="82"/>
      <c r="B270" s="83"/>
      <c r="C270" s="36" t="s">
        <v>163</v>
      </c>
      <c r="D270" s="25"/>
      <c r="E270" s="4"/>
      <c r="F270" s="4"/>
      <c r="G270" s="76" t="s">
        <v>154</v>
      </c>
      <c r="H270" s="4"/>
      <c r="I270" s="26"/>
      <c r="J270" s="4"/>
      <c r="K270" s="4"/>
      <c r="L270" s="4"/>
      <c r="M270" s="26"/>
      <c r="N270" s="4"/>
      <c r="O270" s="76" t="s">
        <v>154</v>
      </c>
      <c r="P270" s="4"/>
      <c r="Q270" s="26"/>
      <c r="R270" s="4"/>
      <c r="S270" s="4"/>
      <c r="T270" s="4"/>
      <c r="U270" s="26"/>
      <c r="V270" s="4"/>
      <c r="W270" s="4"/>
      <c r="X270" s="26"/>
      <c r="Y270" s="76" t="s">
        <v>154</v>
      </c>
      <c r="Z270" s="4"/>
      <c r="AA270" s="4"/>
      <c r="AB270" s="26"/>
      <c r="AC270" s="4"/>
      <c r="AD270" s="3"/>
      <c r="AE270" s="26"/>
      <c r="AF270" s="26"/>
      <c r="AG270" s="4"/>
      <c r="AH270" s="4"/>
      <c r="AI270" s="77" t="s">
        <v>157</v>
      </c>
      <c r="AJ270" s="26"/>
      <c r="AK270" s="76" t="s">
        <v>154</v>
      </c>
      <c r="AL270" s="4"/>
      <c r="AM270" s="7"/>
      <c r="AN270" s="7"/>
      <c r="AO270" s="7"/>
      <c r="AP270" s="7"/>
      <c r="AQ270" s="7">
        <f t="shared" si="68"/>
        <v>5</v>
      </c>
      <c r="AR270" s="3">
        <f t="shared" si="65"/>
        <v>68</v>
      </c>
      <c r="AS270" s="8">
        <f t="shared" si="69"/>
        <v>7.3529411764705885E-2</v>
      </c>
    </row>
    <row r="271" spans="1:45" ht="12.75" customHeight="1" x14ac:dyDescent="0.25">
      <c r="A271" s="82"/>
      <c r="B271" s="83"/>
      <c r="C271" s="36" t="s">
        <v>164</v>
      </c>
      <c r="D271" s="25"/>
      <c r="E271" s="4"/>
      <c r="F271" s="4"/>
      <c r="G271" s="76" t="s">
        <v>154</v>
      </c>
      <c r="H271" s="4"/>
      <c r="I271" s="26"/>
      <c r="J271" s="4"/>
      <c r="K271" s="4"/>
      <c r="L271" s="4"/>
      <c r="M271" s="26"/>
      <c r="N271" s="4"/>
      <c r="O271" s="76" t="s">
        <v>154</v>
      </c>
      <c r="P271" s="4"/>
      <c r="Q271" s="26"/>
      <c r="R271" s="4"/>
      <c r="S271" s="4"/>
      <c r="T271" s="4"/>
      <c r="U271" s="26"/>
      <c r="V271" s="4"/>
      <c r="W271" s="4"/>
      <c r="X271" s="26"/>
      <c r="Y271" s="76" t="s">
        <v>154</v>
      </c>
      <c r="Z271" s="4"/>
      <c r="AA271" s="4"/>
      <c r="AB271" s="26"/>
      <c r="AC271" s="4"/>
      <c r="AD271" s="3"/>
      <c r="AE271" s="26"/>
      <c r="AF271" s="26"/>
      <c r="AG271" s="4"/>
      <c r="AH271" s="4"/>
      <c r="AI271" s="77" t="s">
        <v>157</v>
      </c>
      <c r="AJ271" s="26"/>
      <c r="AK271" s="76" t="s">
        <v>154</v>
      </c>
      <c r="AL271" s="4"/>
      <c r="AM271" s="7"/>
      <c r="AN271" s="7"/>
      <c r="AO271" s="7"/>
      <c r="AP271" s="7"/>
      <c r="AQ271" s="7">
        <f t="shared" si="68"/>
        <v>5</v>
      </c>
      <c r="AR271" s="3">
        <f t="shared" si="65"/>
        <v>68</v>
      </c>
      <c r="AS271" s="8">
        <f t="shared" si="69"/>
        <v>7.3529411764705885E-2</v>
      </c>
    </row>
    <row r="272" spans="1:45" ht="12.75" customHeight="1" x14ac:dyDescent="0.25">
      <c r="A272" s="82"/>
      <c r="B272" s="83"/>
      <c r="C272" s="36" t="s">
        <v>165</v>
      </c>
      <c r="D272" s="25"/>
      <c r="E272" s="4"/>
      <c r="F272" s="4"/>
      <c r="G272" s="76" t="s">
        <v>154</v>
      </c>
      <c r="H272" s="4"/>
      <c r="I272" s="26"/>
      <c r="J272" s="4"/>
      <c r="K272" s="4"/>
      <c r="L272" s="4"/>
      <c r="M272" s="26"/>
      <c r="N272" s="4"/>
      <c r="O272" s="76" t="s">
        <v>154</v>
      </c>
      <c r="P272" s="4"/>
      <c r="Q272" s="26"/>
      <c r="R272" s="4"/>
      <c r="S272" s="4"/>
      <c r="T272" s="4"/>
      <c r="U272" s="26"/>
      <c r="V272" s="4"/>
      <c r="W272" s="4"/>
      <c r="X272" s="26"/>
      <c r="Y272" s="76" t="s">
        <v>154</v>
      </c>
      <c r="Z272" s="4"/>
      <c r="AA272" s="4"/>
      <c r="AB272" s="26"/>
      <c r="AC272" s="4"/>
      <c r="AD272" s="3"/>
      <c r="AE272" s="26"/>
      <c r="AF272" s="26"/>
      <c r="AG272" s="4"/>
      <c r="AH272" s="4"/>
      <c r="AI272" s="77" t="s">
        <v>157</v>
      </c>
      <c r="AJ272" s="26"/>
      <c r="AK272" s="76" t="s">
        <v>154</v>
      </c>
      <c r="AL272" s="4"/>
      <c r="AM272" s="7"/>
      <c r="AN272" s="7"/>
      <c r="AO272" s="7"/>
      <c r="AP272" s="7"/>
      <c r="AQ272" s="7">
        <f t="shared" si="68"/>
        <v>5</v>
      </c>
      <c r="AR272" s="3">
        <f t="shared" si="65"/>
        <v>68</v>
      </c>
      <c r="AS272" s="8">
        <f t="shared" si="69"/>
        <v>7.3529411764705885E-2</v>
      </c>
    </row>
    <row r="273" spans="1:45" ht="12.75" customHeight="1" x14ac:dyDescent="0.25">
      <c r="A273" s="82"/>
      <c r="B273" s="83"/>
      <c r="C273" s="36" t="s">
        <v>166</v>
      </c>
      <c r="D273" s="25"/>
      <c r="E273" s="4"/>
      <c r="F273" s="4"/>
      <c r="G273" s="76" t="s">
        <v>154</v>
      </c>
      <c r="H273" s="4"/>
      <c r="I273" s="26"/>
      <c r="J273" s="4"/>
      <c r="K273" s="4"/>
      <c r="L273" s="4"/>
      <c r="M273" s="26"/>
      <c r="N273" s="4"/>
      <c r="O273" s="76" t="s">
        <v>154</v>
      </c>
      <c r="P273" s="4"/>
      <c r="Q273" s="26"/>
      <c r="R273" s="4"/>
      <c r="S273" s="4"/>
      <c r="T273" s="4"/>
      <c r="U273" s="26"/>
      <c r="V273" s="4"/>
      <c r="W273" s="4"/>
      <c r="X273" s="26"/>
      <c r="Y273" s="76" t="s">
        <v>154</v>
      </c>
      <c r="Z273" s="4"/>
      <c r="AA273" s="4"/>
      <c r="AB273" s="26"/>
      <c r="AC273" s="4"/>
      <c r="AD273" s="3"/>
      <c r="AE273" s="26"/>
      <c r="AF273" s="26"/>
      <c r="AG273" s="4"/>
      <c r="AH273" s="4"/>
      <c r="AI273" s="77" t="s">
        <v>157</v>
      </c>
      <c r="AJ273" s="26"/>
      <c r="AK273" s="76" t="s">
        <v>154</v>
      </c>
      <c r="AL273" s="4"/>
      <c r="AM273" s="7"/>
      <c r="AN273" s="7"/>
      <c r="AO273" s="7"/>
      <c r="AP273" s="7"/>
      <c r="AQ273" s="7">
        <f t="shared" si="68"/>
        <v>5</v>
      </c>
      <c r="AR273" s="3">
        <f t="shared" si="65"/>
        <v>68</v>
      </c>
      <c r="AS273" s="8">
        <f t="shared" si="69"/>
        <v>7.3529411764705885E-2</v>
      </c>
    </row>
    <row r="274" spans="1:45" ht="12.75" customHeight="1" x14ac:dyDescent="0.25">
      <c r="A274" s="82"/>
      <c r="B274" s="83" t="s">
        <v>87</v>
      </c>
      <c r="C274" s="36" t="s">
        <v>84</v>
      </c>
      <c r="D274" s="25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3"/>
      <c r="AK274" s="4"/>
      <c r="AL274" s="4"/>
      <c r="AM274" s="7"/>
      <c r="AN274" s="7"/>
      <c r="AO274" s="7"/>
      <c r="AP274" s="7"/>
      <c r="AQ274" s="7">
        <f t="shared" ref="AQ274:AQ288" si="70">SUM(E274:AP274)</f>
        <v>0</v>
      </c>
      <c r="AR274" s="3">
        <f>34*1</f>
        <v>34</v>
      </c>
      <c r="AS274" s="8">
        <f t="shared" si="69"/>
        <v>0</v>
      </c>
    </row>
    <row r="275" spans="1:45" ht="12.75" customHeight="1" x14ac:dyDescent="0.25">
      <c r="A275" s="82"/>
      <c r="B275" s="83"/>
      <c r="C275" s="36" t="s">
        <v>85</v>
      </c>
      <c r="D275" s="25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3"/>
      <c r="AJ275" s="4"/>
      <c r="AK275" s="4"/>
      <c r="AL275" s="4"/>
      <c r="AM275" s="7"/>
      <c r="AN275" s="7"/>
      <c r="AO275" s="7"/>
      <c r="AP275" s="7"/>
      <c r="AQ275" s="7">
        <f t="shared" si="70"/>
        <v>0</v>
      </c>
      <c r="AR275" s="3">
        <f t="shared" ref="AR275:AR285" si="71">34*1</f>
        <v>34</v>
      </c>
      <c r="AS275" s="8">
        <f t="shared" si="69"/>
        <v>0</v>
      </c>
    </row>
    <row r="276" spans="1:45" ht="12.75" customHeight="1" x14ac:dyDescent="0.25">
      <c r="A276" s="82"/>
      <c r="B276" s="83"/>
      <c r="C276" s="36" t="s">
        <v>86</v>
      </c>
      <c r="D276" s="22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3"/>
      <c r="AJ276" s="4"/>
      <c r="AK276" s="4"/>
      <c r="AL276" s="4"/>
      <c r="AM276" s="7"/>
      <c r="AN276" s="7"/>
      <c r="AO276" s="7"/>
      <c r="AP276" s="7"/>
      <c r="AQ276" s="7">
        <f t="shared" si="70"/>
        <v>0</v>
      </c>
      <c r="AR276" s="3">
        <f t="shared" si="71"/>
        <v>34</v>
      </c>
      <c r="AS276" s="8">
        <f t="shared" si="69"/>
        <v>0</v>
      </c>
    </row>
    <row r="277" spans="1:45" ht="12.75" customHeight="1" x14ac:dyDescent="0.25">
      <c r="A277" s="82"/>
      <c r="B277" s="83" t="s">
        <v>53</v>
      </c>
      <c r="C277" s="36" t="s">
        <v>84</v>
      </c>
      <c r="D277" s="22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3"/>
      <c r="AJ277" s="4"/>
      <c r="AK277" s="4"/>
      <c r="AL277" s="4"/>
      <c r="AM277" s="7"/>
      <c r="AN277" s="7"/>
      <c r="AO277" s="7"/>
      <c r="AP277" s="7"/>
      <c r="AQ277" s="7">
        <f t="shared" si="70"/>
        <v>0</v>
      </c>
      <c r="AR277" s="3">
        <f t="shared" si="71"/>
        <v>34</v>
      </c>
      <c r="AS277" s="8">
        <f t="shared" si="69"/>
        <v>0</v>
      </c>
    </row>
    <row r="278" spans="1:45" ht="12.75" customHeight="1" x14ac:dyDescent="0.25">
      <c r="A278" s="82"/>
      <c r="B278" s="83"/>
      <c r="C278" s="36" t="s">
        <v>85</v>
      </c>
      <c r="D278" s="22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3"/>
      <c r="AJ278" s="4"/>
      <c r="AK278" s="4"/>
      <c r="AL278" s="4"/>
      <c r="AM278" s="7"/>
      <c r="AN278" s="7"/>
      <c r="AO278" s="7"/>
      <c r="AP278" s="7"/>
      <c r="AQ278" s="7">
        <f t="shared" si="70"/>
        <v>0</v>
      </c>
      <c r="AR278" s="3">
        <f t="shared" si="71"/>
        <v>34</v>
      </c>
      <c r="AS278" s="8">
        <f t="shared" si="69"/>
        <v>0</v>
      </c>
    </row>
    <row r="279" spans="1:45" ht="12.75" customHeight="1" x14ac:dyDescent="0.25">
      <c r="A279" s="82"/>
      <c r="B279" s="83"/>
      <c r="C279" s="36" t="s">
        <v>86</v>
      </c>
      <c r="D279" s="22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3"/>
      <c r="AJ279" s="4"/>
      <c r="AK279" s="4"/>
      <c r="AL279" s="4"/>
      <c r="AM279" s="7"/>
      <c r="AN279" s="7"/>
      <c r="AO279" s="7"/>
      <c r="AP279" s="7"/>
      <c r="AQ279" s="7">
        <f t="shared" si="70"/>
        <v>0</v>
      </c>
      <c r="AR279" s="3">
        <f t="shared" si="71"/>
        <v>34</v>
      </c>
      <c r="AS279" s="8">
        <f t="shared" si="69"/>
        <v>0</v>
      </c>
    </row>
    <row r="280" spans="1:45" ht="12.75" customHeight="1" x14ac:dyDescent="0.25">
      <c r="A280" s="82"/>
      <c r="B280" s="80" t="s">
        <v>54</v>
      </c>
      <c r="C280" s="36" t="s">
        <v>84</v>
      </c>
      <c r="D280" s="22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3"/>
      <c r="AJ280" s="4"/>
      <c r="AK280" s="4"/>
      <c r="AL280" s="4"/>
      <c r="AM280" s="7"/>
      <c r="AN280" s="7"/>
      <c r="AO280" s="7"/>
      <c r="AP280" s="7"/>
      <c r="AQ280" s="7">
        <f t="shared" si="70"/>
        <v>0</v>
      </c>
      <c r="AR280" s="3">
        <f t="shared" si="71"/>
        <v>34</v>
      </c>
      <c r="AS280" s="8">
        <f t="shared" si="69"/>
        <v>0</v>
      </c>
    </row>
    <row r="281" spans="1:45" ht="12.75" customHeight="1" x14ac:dyDescent="0.25">
      <c r="A281" s="82"/>
      <c r="B281" s="81"/>
      <c r="C281" s="36" t="s">
        <v>85</v>
      </c>
      <c r="D281" s="22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3"/>
      <c r="AJ281" s="4"/>
      <c r="AK281" s="4"/>
      <c r="AL281" s="4"/>
      <c r="AM281" s="7"/>
      <c r="AN281" s="7"/>
      <c r="AO281" s="7"/>
      <c r="AP281" s="7"/>
      <c r="AQ281" s="7">
        <f t="shared" si="70"/>
        <v>0</v>
      </c>
      <c r="AR281" s="3">
        <f t="shared" si="71"/>
        <v>34</v>
      </c>
      <c r="AS281" s="8">
        <f t="shared" si="69"/>
        <v>0</v>
      </c>
    </row>
    <row r="282" spans="1:45" ht="12.75" customHeight="1" x14ac:dyDescent="0.25">
      <c r="A282" s="82"/>
      <c r="B282" s="84"/>
      <c r="C282" s="36" t="s">
        <v>86</v>
      </c>
      <c r="D282" s="22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3"/>
      <c r="AJ282" s="4"/>
      <c r="AK282" s="4"/>
      <c r="AL282" s="4"/>
      <c r="AM282" s="7"/>
      <c r="AN282" s="7"/>
      <c r="AO282" s="7"/>
      <c r="AP282" s="7"/>
      <c r="AQ282" s="7">
        <f t="shared" si="70"/>
        <v>0</v>
      </c>
      <c r="AR282" s="3">
        <f t="shared" si="71"/>
        <v>34</v>
      </c>
      <c r="AS282" s="8">
        <f t="shared" si="69"/>
        <v>0</v>
      </c>
    </row>
    <row r="283" spans="1:45" ht="12.75" customHeight="1" x14ac:dyDescent="0.25">
      <c r="A283" s="82"/>
      <c r="B283" s="80" t="s">
        <v>55</v>
      </c>
      <c r="C283" s="36" t="s">
        <v>84</v>
      </c>
      <c r="D283" s="22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3"/>
      <c r="AJ283" s="4"/>
      <c r="AK283" s="4"/>
      <c r="AL283" s="4"/>
      <c r="AM283" s="7"/>
      <c r="AN283" s="7"/>
      <c r="AO283" s="7"/>
      <c r="AP283" s="7"/>
      <c r="AQ283" s="7">
        <f t="shared" si="70"/>
        <v>0</v>
      </c>
      <c r="AR283" s="3">
        <f t="shared" si="71"/>
        <v>34</v>
      </c>
      <c r="AS283" s="8">
        <f t="shared" si="69"/>
        <v>0</v>
      </c>
    </row>
    <row r="284" spans="1:45" ht="12.75" customHeight="1" x14ac:dyDescent="0.25">
      <c r="A284" s="82"/>
      <c r="B284" s="81"/>
      <c r="C284" s="36" t="s">
        <v>85</v>
      </c>
      <c r="D284" s="22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3"/>
      <c r="AG284" s="3"/>
      <c r="AH284" s="4"/>
      <c r="AI284" s="4"/>
      <c r="AJ284" s="7"/>
      <c r="AK284" s="3"/>
      <c r="AL284" s="4"/>
      <c r="AM284" s="7"/>
      <c r="AN284" s="7"/>
      <c r="AO284" s="7"/>
      <c r="AP284" s="7"/>
      <c r="AQ284" s="7">
        <f t="shared" si="70"/>
        <v>0</v>
      </c>
      <c r="AR284" s="3">
        <f t="shared" si="71"/>
        <v>34</v>
      </c>
      <c r="AS284" s="8">
        <f t="shared" si="69"/>
        <v>0</v>
      </c>
    </row>
    <row r="285" spans="1:45" ht="12.75" customHeight="1" x14ac:dyDescent="0.25">
      <c r="A285" s="82"/>
      <c r="B285" s="84"/>
      <c r="C285" s="36" t="s">
        <v>86</v>
      </c>
      <c r="D285" s="25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3"/>
      <c r="AI285" s="3"/>
      <c r="AJ285" s="7"/>
      <c r="AK285" s="4"/>
      <c r="AL285" s="4"/>
      <c r="AM285" s="7"/>
      <c r="AN285" s="7"/>
      <c r="AO285" s="7"/>
      <c r="AP285" s="7"/>
      <c r="AQ285" s="7">
        <f t="shared" si="70"/>
        <v>0</v>
      </c>
      <c r="AR285" s="3">
        <f t="shared" si="71"/>
        <v>34</v>
      </c>
      <c r="AS285" s="8">
        <f t="shared" si="69"/>
        <v>0</v>
      </c>
    </row>
    <row r="286" spans="1:45" ht="12.75" customHeight="1" x14ac:dyDescent="0.25">
      <c r="A286" s="82"/>
      <c r="B286" s="83" t="s">
        <v>75</v>
      </c>
      <c r="C286" s="36" t="s">
        <v>84</v>
      </c>
      <c r="D286" s="25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3"/>
      <c r="AI286" s="3"/>
      <c r="AJ286" s="7"/>
      <c r="AK286" s="4"/>
      <c r="AL286" s="4"/>
      <c r="AM286" s="7"/>
      <c r="AN286" s="7"/>
      <c r="AO286" s="7"/>
      <c r="AP286" s="7"/>
      <c r="AQ286" s="7">
        <f t="shared" si="70"/>
        <v>0</v>
      </c>
      <c r="AR286" s="3">
        <f t="shared" ref="AR286:AR288" si="72">34*2</f>
        <v>68</v>
      </c>
      <c r="AS286" s="8">
        <f t="shared" si="69"/>
        <v>0</v>
      </c>
    </row>
    <row r="287" spans="1:45" ht="12.75" customHeight="1" x14ac:dyDescent="0.25">
      <c r="A287" s="82"/>
      <c r="B287" s="83"/>
      <c r="C287" s="36" t="s">
        <v>85</v>
      </c>
      <c r="D287" s="25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3"/>
      <c r="AI287" s="3"/>
      <c r="AJ287" s="7"/>
      <c r="AK287" s="4"/>
      <c r="AL287" s="4"/>
      <c r="AM287" s="7"/>
      <c r="AN287" s="7"/>
      <c r="AO287" s="7"/>
      <c r="AP287" s="7"/>
      <c r="AQ287" s="7">
        <f t="shared" si="70"/>
        <v>0</v>
      </c>
      <c r="AR287" s="3">
        <f t="shared" si="72"/>
        <v>68</v>
      </c>
      <c r="AS287" s="8">
        <f t="shared" si="69"/>
        <v>0</v>
      </c>
    </row>
    <row r="288" spans="1:45" ht="12.75" customHeight="1" x14ac:dyDescent="0.25">
      <c r="A288" s="82"/>
      <c r="B288" s="83"/>
      <c r="C288" s="36" t="s">
        <v>86</v>
      </c>
      <c r="D288" s="25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3"/>
      <c r="AI288" s="3"/>
      <c r="AJ288" s="7"/>
      <c r="AK288" s="4"/>
      <c r="AL288" s="4"/>
      <c r="AM288" s="7"/>
      <c r="AN288" s="7"/>
      <c r="AO288" s="7"/>
      <c r="AP288" s="7"/>
      <c r="AQ288" s="7">
        <f t="shared" si="70"/>
        <v>0</v>
      </c>
      <c r="AR288" s="3">
        <f t="shared" si="72"/>
        <v>68</v>
      </c>
      <c r="AS288" s="8">
        <f t="shared" si="69"/>
        <v>0</v>
      </c>
    </row>
    <row r="289" spans="1:45" ht="27" customHeight="1" x14ac:dyDescent="0.25">
      <c r="A289" s="55"/>
      <c r="B289" s="56"/>
      <c r="C289" s="56"/>
      <c r="D289" s="56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5"/>
      <c r="AN289" s="55"/>
      <c r="AO289" s="55"/>
      <c r="AP289" s="55"/>
      <c r="AQ289" s="55"/>
      <c r="AR289" s="55"/>
      <c r="AS289" s="55"/>
    </row>
    <row r="290" spans="1:45" ht="90.75" customHeight="1" x14ac:dyDescent="0.25">
      <c r="A290" s="100" t="s">
        <v>26</v>
      </c>
      <c r="B290" s="100"/>
      <c r="C290" s="100"/>
      <c r="D290" s="100"/>
      <c r="E290" s="129" t="s">
        <v>40</v>
      </c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  <c r="AA290" s="129"/>
      <c r="AB290" s="129"/>
      <c r="AC290" s="129"/>
      <c r="AD290" s="129"/>
      <c r="AE290" s="129"/>
      <c r="AF290" s="129"/>
      <c r="AG290" s="129"/>
      <c r="AH290" s="129"/>
      <c r="AI290" s="129"/>
      <c r="AJ290" s="129"/>
      <c r="AK290" s="129"/>
      <c r="AL290" s="129"/>
      <c r="AM290" s="129"/>
      <c r="AN290" s="129"/>
      <c r="AO290" s="129"/>
      <c r="AP290" s="129"/>
      <c r="AQ290" s="111" t="s">
        <v>20</v>
      </c>
      <c r="AR290" s="111" t="s">
        <v>22</v>
      </c>
      <c r="AS290" s="131" t="s">
        <v>21</v>
      </c>
    </row>
    <row r="291" spans="1:45" ht="21" customHeight="1" x14ac:dyDescent="0.25">
      <c r="A291" s="83" t="s">
        <v>0</v>
      </c>
      <c r="B291" s="83"/>
      <c r="C291" s="83"/>
      <c r="D291" s="23" t="s">
        <v>18</v>
      </c>
      <c r="E291" s="83" t="s">
        <v>1</v>
      </c>
      <c r="F291" s="83"/>
      <c r="G291" s="83"/>
      <c r="H291" s="83"/>
      <c r="I291" s="83" t="s">
        <v>2</v>
      </c>
      <c r="J291" s="83"/>
      <c r="K291" s="83"/>
      <c r="L291" s="83"/>
      <c r="M291" s="83" t="s">
        <v>3</v>
      </c>
      <c r="N291" s="83"/>
      <c r="O291" s="83"/>
      <c r="P291" s="83"/>
      <c r="Q291" s="83" t="s">
        <v>4</v>
      </c>
      <c r="R291" s="83"/>
      <c r="S291" s="83"/>
      <c r="T291" s="83"/>
      <c r="U291" s="83" t="s">
        <v>5</v>
      </c>
      <c r="V291" s="83"/>
      <c r="W291" s="83"/>
      <c r="X291" s="83" t="s">
        <v>6</v>
      </c>
      <c r="Y291" s="83"/>
      <c r="Z291" s="83"/>
      <c r="AA291" s="83"/>
      <c r="AB291" s="83" t="s">
        <v>7</v>
      </c>
      <c r="AC291" s="83"/>
      <c r="AD291" s="83"/>
      <c r="AE291" s="83" t="s">
        <v>8</v>
      </c>
      <c r="AF291" s="83"/>
      <c r="AG291" s="83"/>
      <c r="AH291" s="83"/>
      <c r="AI291" s="83"/>
      <c r="AJ291" s="83" t="s">
        <v>9</v>
      </c>
      <c r="AK291" s="83"/>
      <c r="AL291" s="83"/>
      <c r="AM291" s="83" t="s">
        <v>10</v>
      </c>
      <c r="AN291" s="83"/>
      <c r="AO291" s="83"/>
      <c r="AP291" s="83"/>
      <c r="AQ291" s="111"/>
      <c r="AR291" s="111"/>
      <c r="AS291" s="131"/>
    </row>
    <row r="292" spans="1:45" ht="15" customHeight="1" x14ac:dyDescent="0.25">
      <c r="A292" s="83"/>
      <c r="B292" s="83"/>
      <c r="C292" s="83"/>
      <c r="D292" s="23" t="s">
        <v>19</v>
      </c>
      <c r="E292" s="5">
        <v>1</v>
      </c>
      <c r="F292" s="5">
        <v>2</v>
      </c>
      <c r="G292" s="5">
        <v>3</v>
      </c>
      <c r="H292" s="5">
        <v>4</v>
      </c>
      <c r="I292" s="5">
        <v>5</v>
      </c>
      <c r="J292" s="5">
        <v>6</v>
      </c>
      <c r="K292" s="5">
        <v>7</v>
      </c>
      <c r="L292" s="5">
        <v>8</v>
      </c>
      <c r="M292" s="5">
        <v>9</v>
      </c>
      <c r="N292" s="5">
        <v>10</v>
      </c>
      <c r="O292" s="5">
        <v>11</v>
      </c>
      <c r="P292" s="5">
        <v>12</v>
      </c>
      <c r="Q292" s="5">
        <v>13</v>
      </c>
      <c r="R292" s="5">
        <v>14</v>
      </c>
      <c r="S292" s="5">
        <v>15</v>
      </c>
      <c r="T292" s="5">
        <v>16</v>
      </c>
      <c r="U292" s="5">
        <v>17</v>
      </c>
      <c r="V292" s="5">
        <v>18</v>
      </c>
      <c r="W292" s="5">
        <v>19</v>
      </c>
      <c r="X292" s="5">
        <v>20</v>
      </c>
      <c r="Y292" s="5">
        <v>21</v>
      </c>
      <c r="Z292" s="5">
        <v>22</v>
      </c>
      <c r="AA292" s="5">
        <v>23</v>
      </c>
      <c r="AB292" s="5">
        <v>24</v>
      </c>
      <c r="AC292" s="5">
        <v>25</v>
      </c>
      <c r="AD292" s="5">
        <v>26</v>
      </c>
      <c r="AE292" s="5">
        <v>27</v>
      </c>
      <c r="AF292" s="5">
        <v>28</v>
      </c>
      <c r="AG292" s="5">
        <v>29</v>
      </c>
      <c r="AH292" s="5">
        <v>30</v>
      </c>
      <c r="AI292" s="5">
        <v>31</v>
      </c>
      <c r="AJ292" s="5">
        <v>32</v>
      </c>
      <c r="AK292" s="5">
        <v>33</v>
      </c>
      <c r="AL292" s="5">
        <v>34</v>
      </c>
      <c r="AM292" s="5">
        <v>35</v>
      </c>
      <c r="AN292" s="5">
        <v>36</v>
      </c>
      <c r="AO292" s="5">
        <v>37</v>
      </c>
      <c r="AP292" s="5">
        <v>38</v>
      </c>
      <c r="AQ292" s="111"/>
      <c r="AR292" s="111"/>
      <c r="AS292" s="131"/>
    </row>
    <row r="293" spans="1:45" ht="14.25" customHeight="1" x14ac:dyDescent="0.25">
      <c r="A293" s="82" t="s">
        <v>25</v>
      </c>
      <c r="B293" s="80" t="s">
        <v>13</v>
      </c>
      <c r="C293" s="24" t="s">
        <v>89</v>
      </c>
      <c r="D293" s="25"/>
      <c r="E293" s="4"/>
      <c r="F293" s="76" t="s">
        <v>154</v>
      </c>
      <c r="G293" s="4"/>
      <c r="H293" s="4"/>
      <c r="I293" s="4"/>
      <c r="J293" s="4"/>
      <c r="K293" s="4"/>
      <c r="L293" s="4"/>
      <c r="M293" s="4"/>
      <c r="N293" s="4"/>
      <c r="O293" s="76" t="s">
        <v>154</v>
      </c>
      <c r="P293" s="4"/>
      <c r="Q293" s="4"/>
      <c r="R293" s="4"/>
      <c r="S293" s="76" t="s">
        <v>154</v>
      </c>
      <c r="T293" s="4"/>
      <c r="U293" s="4"/>
      <c r="V293" s="4"/>
      <c r="W293" s="4"/>
      <c r="X293" s="4"/>
      <c r="Y293" s="4"/>
      <c r="Z293" s="76" t="s">
        <v>154</v>
      </c>
      <c r="AA293" s="4"/>
      <c r="AB293" s="4"/>
      <c r="AC293" s="4"/>
      <c r="AD293" s="4"/>
      <c r="AE293" s="77" t="s">
        <v>157</v>
      </c>
      <c r="AF293" s="4"/>
      <c r="AG293" s="4"/>
      <c r="AH293" s="4"/>
      <c r="AI293" s="4"/>
      <c r="AJ293" s="4"/>
      <c r="AK293" s="4"/>
      <c r="AL293" s="4"/>
      <c r="AM293" s="7"/>
      <c r="AN293" s="7"/>
      <c r="AO293" s="7"/>
      <c r="AP293" s="7"/>
      <c r="AQ293" s="7">
        <f>COUNTA(E293:AP293)</f>
        <v>5</v>
      </c>
      <c r="AR293" s="3">
        <f>34*5</f>
        <v>170</v>
      </c>
      <c r="AS293" s="8">
        <f>AQ293/AR293</f>
        <v>2.9411764705882353E-2</v>
      </c>
    </row>
    <row r="294" spans="1:45" ht="17.25" customHeight="1" x14ac:dyDescent="0.25">
      <c r="A294" s="82"/>
      <c r="B294" s="81"/>
      <c r="C294" s="24" t="s">
        <v>90</v>
      </c>
      <c r="D294" s="25"/>
      <c r="E294" s="4"/>
      <c r="F294" s="76" t="s">
        <v>154</v>
      </c>
      <c r="G294" s="4"/>
      <c r="H294" s="4"/>
      <c r="I294" s="4"/>
      <c r="J294" s="4"/>
      <c r="K294" s="4"/>
      <c r="L294" s="4"/>
      <c r="M294" s="4"/>
      <c r="N294" s="4"/>
      <c r="O294" s="76" t="s">
        <v>154</v>
      </c>
      <c r="P294" s="4"/>
      <c r="Q294" s="4"/>
      <c r="R294" s="4"/>
      <c r="S294" s="76" t="s">
        <v>154</v>
      </c>
      <c r="T294" s="4"/>
      <c r="U294" s="4"/>
      <c r="V294" s="4"/>
      <c r="W294" s="4"/>
      <c r="X294" s="4"/>
      <c r="Y294" s="4"/>
      <c r="Z294" s="76" t="s">
        <v>154</v>
      </c>
      <c r="AA294" s="4"/>
      <c r="AB294" s="4"/>
      <c r="AC294" s="4"/>
      <c r="AD294" s="4"/>
      <c r="AE294" s="77" t="s">
        <v>157</v>
      </c>
      <c r="AF294" s="4"/>
      <c r="AG294" s="4"/>
      <c r="AH294" s="4"/>
      <c r="AI294" s="4"/>
      <c r="AJ294" s="4"/>
      <c r="AK294" s="4"/>
      <c r="AL294" s="4"/>
      <c r="AM294" s="7"/>
      <c r="AN294" s="7"/>
      <c r="AO294" s="7"/>
      <c r="AP294" s="7"/>
      <c r="AQ294" s="7">
        <f t="shared" ref="AQ294:AQ308" si="73">COUNTA(E294:AP294)</f>
        <v>5</v>
      </c>
      <c r="AR294" s="3">
        <f t="shared" ref="AR294:AR307" si="74">34*5</f>
        <v>170</v>
      </c>
      <c r="AS294" s="8">
        <f t="shared" ref="AS294:AS307" si="75">AQ294/AR294</f>
        <v>2.9411764705882353E-2</v>
      </c>
    </row>
    <row r="295" spans="1:45" ht="17.25" customHeight="1" x14ac:dyDescent="0.25">
      <c r="A295" s="82"/>
      <c r="B295" s="81"/>
      <c r="C295" s="24" t="s">
        <v>91</v>
      </c>
      <c r="D295" s="25"/>
      <c r="E295" s="4"/>
      <c r="F295" s="76" t="s">
        <v>154</v>
      </c>
      <c r="G295" s="4"/>
      <c r="H295" s="4"/>
      <c r="I295" s="4"/>
      <c r="J295" s="4"/>
      <c r="K295" s="4"/>
      <c r="L295" s="4"/>
      <c r="M295" s="4"/>
      <c r="N295" s="4"/>
      <c r="O295" s="76" t="s">
        <v>154</v>
      </c>
      <c r="P295" s="4"/>
      <c r="Q295" s="4"/>
      <c r="R295" s="4"/>
      <c r="S295" s="76" t="s">
        <v>154</v>
      </c>
      <c r="T295" s="4"/>
      <c r="U295" s="4"/>
      <c r="V295" s="4"/>
      <c r="W295" s="4"/>
      <c r="X295" s="4"/>
      <c r="Y295" s="4"/>
      <c r="Z295" s="76" t="s">
        <v>154</v>
      </c>
      <c r="AA295" s="4"/>
      <c r="AB295" s="4"/>
      <c r="AC295" s="4"/>
      <c r="AD295" s="4"/>
      <c r="AE295" s="77" t="s">
        <v>157</v>
      </c>
      <c r="AF295" s="4"/>
      <c r="AG295" s="4"/>
      <c r="AH295" s="4"/>
      <c r="AI295" s="4"/>
      <c r="AJ295" s="4"/>
      <c r="AK295" s="4"/>
      <c r="AL295" s="4"/>
      <c r="AM295" s="7"/>
      <c r="AN295" s="7"/>
      <c r="AO295" s="7"/>
      <c r="AP295" s="7"/>
      <c r="AQ295" s="7">
        <f t="shared" si="73"/>
        <v>5</v>
      </c>
      <c r="AR295" s="3">
        <f t="shared" si="74"/>
        <v>170</v>
      </c>
      <c r="AS295" s="8">
        <f t="shared" si="75"/>
        <v>2.9411764705882353E-2</v>
      </c>
    </row>
    <row r="296" spans="1:45" ht="17.25" customHeight="1" x14ac:dyDescent="0.25">
      <c r="A296" s="82"/>
      <c r="B296" s="81"/>
      <c r="C296" s="24" t="s">
        <v>167</v>
      </c>
      <c r="D296" s="25"/>
      <c r="E296" s="4"/>
      <c r="F296" s="76" t="s">
        <v>154</v>
      </c>
      <c r="G296" s="4"/>
      <c r="H296" s="4"/>
      <c r="I296" s="4"/>
      <c r="J296" s="4"/>
      <c r="K296" s="4"/>
      <c r="L296" s="4"/>
      <c r="M296" s="4"/>
      <c r="N296" s="4"/>
      <c r="O296" s="76" t="s">
        <v>154</v>
      </c>
      <c r="P296" s="4"/>
      <c r="Q296" s="4"/>
      <c r="R296" s="4"/>
      <c r="S296" s="76" t="s">
        <v>154</v>
      </c>
      <c r="T296" s="4"/>
      <c r="U296" s="4"/>
      <c r="V296" s="4"/>
      <c r="W296" s="4"/>
      <c r="X296" s="4"/>
      <c r="Y296" s="4"/>
      <c r="Z296" s="76" t="s">
        <v>154</v>
      </c>
      <c r="AA296" s="4"/>
      <c r="AB296" s="4"/>
      <c r="AC296" s="4"/>
      <c r="AD296" s="4"/>
      <c r="AE296" s="77" t="s">
        <v>157</v>
      </c>
      <c r="AF296" s="4"/>
      <c r="AG296" s="4"/>
      <c r="AH296" s="4"/>
      <c r="AI296" s="4"/>
      <c r="AJ296" s="4"/>
      <c r="AK296" s="4"/>
      <c r="AL296" s="4"/>
      <c r="AM296" s="7"/>
      <c r="AN296" s="7"/>
      <c r="AO296" s="7"/>
      <c r="AP296" s="7"/>
      <c r="AQ296" s="7">
        <f t="shared" si="73"/>
        <v>5</v>
      </c>
      <c r="AR296" s="3">
        <f t="shared" si="74"/>
        <v>170</v>
      </c>
      <c r="AS296" s="8">
        <f t="shared" si="75"/>
        <v>2.9411764705882353E-2</v>
      </c>
    </row>
    <row r="297" spans="1:45" ht="17.25" customHeight="1" x14ac:dyDescent="0.25">
      <c r="A297" s="82"/>
      <c r="B297" s="81"/>
      <c r="C297" s="24" t="s">
        <v>168</v>
      </c>
      <c r="D297" s="25"/>
      <c r="E297" s="4"/>
      <c r="F297" s="76" t="s">
        <v>154</v>
      </c>
      <c r="G297" s="4"/>
      <c r="H297" s="4"/>
      <c r="I297" s="4"/>
      <c r="J297" s="4"/>
      <c r="K297" s="4"/>
      <c r="L297" s="4"/>
      <c r="M297" s="4"/>
      <c r="N297" s="4"/>
      <c r="O297" s="76" t="s">
        <v>154</v>
      </c>
      <c r="P297" s="4"/>
      <c r="Q297" s="4"/>
      <c r="R297" s="4"/>
      <c r="S297" s="76" t="s">
        <v>154</v>
      </c>
      <c r="T297" s="4"/>
      <c r="U297" s="4"/>
      <c r="V297" s="4"/>
      <c r="W297" s="4"/>
      <c r="X297" s="4"/>
      <c r="Y297" s="4"/>
      <c r="Z297" s="76" t="s">
        <v>154</v>
      </c>
      <c r="AA297" s="4"/>
      <c r="AB297" s="4"/>
      <c r="AC297" s="4"/>
      <c r="AD297" s="4"/>
      <c r="AE297" s="77" t="s">
        <v>157</v>
      </c>
      <c r="AF297" s="4"/>
      <c r="AG297" s="4"/>
      <c r="AH297" s="4"/>
      <c r="AI297" s="4"/>
      <c r="AJ297" s="4"/>
      <c r="AK297" s="4"/>
      <c r="AL297" s="4"/>
      <c r="AM297" s="7"/>
      <c r="AN297" s="7"/>
      <c r="AO297" s="7"/>
      <c r="AP297" s="7"/>
      <c r="AQ297" s="7">
        <f t="shared" si="73"/>
        <v>5</v>
      </c>
      <c r="AR297" s="3">
        <f t="shared" si="74"/>
        <v>170</v>
      </c>
      <c r="AS297" s="8">
        <f t="shared" si="75"/>
        <v>2.9411764705882353E-2</v>
      </c>
    </row>
    <row r="298" spans="1:45" ht="17.25" customHeight="1" x14ac:dyDescent="0.25">
      <c r="A298" s="82"/>
      <c r="B298" s="81"/>
      <c r="C298" s="24" t="s">
        <v>169</v>
      </c>
      <c r="D298" s="25"/>
      <c r="E298" s="4"/>
      <c r="F298" s="76" t="s">
        <v>154</v>
      </c>
      <c r="G298" s="4"/>
      <c r="H298" s="4"/>
      <c r="I298" s="4"/>
      <c r="J298" s="4"/>
      <c r="K298" s="4"/>
      <c r="L298" s="4"/>
      <c r="M298" s="4"/>
      <c r="N298" s="4"/>
      <c r="O298" s="76" t="s">
        <v>154</v>
      </c>
      <c r="P298" s="4"/>
      <c r="Q298" s="4"/>
      <c r="R298" s="4"/>
      <c r="S298" s="76" t="s">
        <v>154</v>
      </c>
      <c r="T298" s="4"/>
      <c r="U298" s="4"/>
      <c r="V298" s="4"/>
      <c r="W298" s="4"/>
      <c r="X298" s="4"/>
      <c r="Y298" s="4"/>
      <c r="Z298" s="76" t="s">
        <v>154</v>
      </c>
      <c r="AA298" s="4"/>
      <c r="AB298" s="4"/>
      <c r="AC298" s="4"/>
      <c r="AD298" s="4"/>
      <c r="AE298" s="77" t="s">
        <v>157</v>
      </c>
      <c r="AF298" s="4"/>
      <c r="AG298" s="4"/>
      <c r="AH298" s="4"/>
      <c r="AI298" s="4"/>
      <c r="AJ298" s="4"/>
      <c r="AK298" s="4"/>
      <c r="AL298" s="4"/>
      <c r="AM298" s="7"/>
      <c r="AN298" s="7"/>
      <c r="AO298" s="7"/>
      <c r="AP298" s="7"/>
      <c r="AQ298" s="7">
        <f t="shared" si="73"/>
        <v>5</v>
      </c>
      <c r="AR298" s="3">
        <f t="shared" si="74"/>
        <v>170</v>
      </c>
      <c r="AS298" s="8">
        <f t="shared" si="75"/>
        <v>2.9411764705882353E-2</v>
      </c>
    </row>
    <row r="299" spans="1:45" ht="17.25" customHeight="1" x14ac:dyDescent="0.25">
      <c r="A299" s="82"/>
      <c r="B299" s="81"/>
      <c r="C299" s="24" t="s">
        <v>170</v>
      </c>
      <c r="D299" s="25"/>
      <c r="E299" s="4"/>
      <c r="F299" s="76" t="s">
        <v>154</v>
      </c>
      <c r="G299" s="4"/>
      <c r="H299" s="4"/>
      <c r="I299" s="4"/>
      <c r="J299" s="4"/>
      <c r="K299" s="4"/>
      <c r="L299" s="4"/>
      <c r="M299" s="4"/>
      <c r="N299" s="4"/>
      <c r="O299" s="76" t="s">
        <v>154</v>
      </c>
      <c r="P299" s="4"/>
      <c r="Q299" s="4"/>
      <c r="R299" s="4"/>
      <c r="S299" s="76" t="s">
        <v>154</v>
      </c>
      <c r="T299" s="4"/>
      <c r="U299" s="4"/>
      <c r="V299" s="4"/>
      <c r="W299" s="4"/>
      <c r="X299" s="4"/>
      <c r="Y299" s="4"/>
      <c r="Z299" s="76" t="s">
        <v>154</v>
      </c>
      <c r="AA299" s="4"/>
      <c r="AB299" s="4"/>
      <c r="AC299" s="4"/>
      <c r="AD299" s="4"/>
      <c r="AE299" s="77" t="s">
        <v>157</v>
      </c>
      <c r="AF299" s="4"/>
      <c r="AG299" s="4"/>
      <c r="AH299" s="4"/>
      <c r="AI299" s="4"/>
      <c r="AJ299" s="4"/>
      <c r="AK299" s="4"/>
      <c r="AL299" s="4"/>
      <c r="AM299" s="7"/>
      <c r="AN299" s="7"/>
      <c r="AO299" s="7"/>
      <c r="AP299" s="7"/>
      <c r="AQ299" s="7">
        <f t="shared" si="73"/>
        <v>5</v>
      </c>
      <c r="AR299" s="3">
        <f t="shared" si="74"/>
        <v>170</v>
      </c>
      <c r="AS299" s="8">
        <f t="shared" si="75"/>
        <v>2.9411764705882353E-2</v>
      </c>
    </row>
    <row r="300" spans="1:45" ht="17.25" customHeight="1" x14ac:dyDescent="0.25">
      <c r="A300" s="82"/>
      <c r="B300" s="81"/>
      <c r="C300" s="24" t="s">
        <v>171</v>
      </c>
      <c r="D300" s="25"/>
      <c r="E300" s="4"/>
      <c r="F300" s="76" t="s">
        <v>154</v>
      </c>
      <c r="G300" s="4"/>
      <c r="H300" s="4"/>
      <c r="I300" s="4"/>
      <c r="J300" s="4"/>
      <c r="K300" s="4"/>
      <c r="L300" s="4"/>
      <c r="M300" s="4"/>
      <c r="N300" s="4"/>
      <c r="O300" s="76" t="s">
        <v>154</v>
      </c>
      <c r="P300" s="4"/>
      <c r="Q300" s="4"/>
      <c r="R300" s="4"/>
      <c r="S300" s="76" t="s">
        <v>154</v>
      </c>
      <c r="T300" s="4"/>
      <c r="U300" s="4"/>
      <c r="V300" s="4"/>
      <c r="W300" s="4"/>
      <c r="X300" s="4"/>
      <c r="Y300" s="4"/>
      <c r="Z300" s="76" t="s">
        <v>154</v>
      </c>
      <c r="AA300" s="4"/>
      <c r="AB300" s="4"/>
      <c r="AC300" s="4"/>
      <c r="AD300" s="4"/>
      <c r="AE300" s="77" t="s">
        <v>157</v>
      </c>
      <c r="AF300" s="4"/>
      <c r="AG300" s="4"/>
      <c r="AH300" s="4"/>
      <c r="AI300" s="4"/>
      <c r="AJ300" s="4"/>
      <c r="AK300" s="4"/>
      <c r="AL300" s="4"/>
      <c r="AM300" s="7"/>
      <c r="AN300" s="7"/>
      <c r="AO300" s="7"/>
      <c r="AP300" s="7"/>
      <c r="AQ300" s="7">
        <f t="shared" si="73"/>
        <v>5</v>
      </c>
      <c r="AR300" s="3">
        <f t="shared" si="74"/>
        <v>170</v>
      </c>
      <c r="AS300" s="8">
        <f t="shared" si="75"/>
        <v>2.9411764705882353E-2</v>
      </c>
    </row>
    <row r="301" spans="1:45" ht="17.25" customHeight="1" x14ac:dyDescent="0.25">
      <c r="A301" s="82"/>
      <c r="B301" s="81"/>
      <c r="C301" s="24" t="s">
        <v>172</v>
      </c>
      <c r="D301" s="25"/>
      <c r="E301" s="4"/>
      <c r="F301" s="76" t="s">
        <v>154</v>
      </c>
      <c r="G301" s="4"/>
      <c r="H301" s="4"/>
      <c r="I301" s="4"/>
      <c r="J301" s="4"/>
      <c r="K301" s="4"/>
      <c r="L301" s="4"/>
      <c r="M301" s="4"/>
      <c r="N301" s="4"/>
      <c r="O301" s="76" t="s">
        <v>154</v>
      </c>
      <c r="P301" s="4"/>
      <c r="Q301" s="4"/>
      <c r="R301" s="4"/>
      <c r="S301" s="76" t="s">
        <v>154</v>
      </c>
      <c r="T301" s="4"/>
      <c r="U301" s="4"/>
      <c r="V301" s="4"/>
      <c r="W301" s="4"/>
      <c r="X301" s="4"/>
      <c r="Y301" s="4"/>
      <c r="Z301" s="76" t="s">
        <v>154</v>
      </c>
      <c r="AA301" s="4"/>
      <c r="AB301" s="4"/>
      <c r="AC301" s="4"/>
      <c r="AD301" s="4"/>
      <c r="AE301" s="77" t="s">
        <v>157</v>
      </c>
      <c r="AF301" s="4"/>
      <c r="AG301" s="4"/>
      <c r="AH301" s="4"/>
      <c r="AI301" s="4"/>
      <c r="AJ301" s="4"/>
      <c r="AK301" s="4"/>
      <c r="AL301" s="4"/>
      <c r="AM301" s="7"/>
      <c r="AN301" s="7"/>
      <c r="AO301" s="7"/>
      <c r="AP301" s="7"/>
      <c r="AQ301" s="7">
        <f t="shared" si="73"/>
        <v>5</v>
      </c>
      <c r="AR301" s="3">
        <f t="shared" si="74"/>
        <v>170</v>
      </c>
      <c r="AS301" s="8">
        <f t="shared" si="75"/>
        <v>2.9411764705882353E-2</v>
      </c>
    </row>
    <row r="302" spans="1:45" ht="17.25" customHeight="1" x14ac:dyDescent="0.25">
      <c r="A302" s="82"/>
      <c r="B302" s="81"/>
      <c r="C302" s="24" t="s">
        <v>173</v>
      </c>
      <c r="D302" s="25"/>
      <c r="E302" s="4"/>
      <c r="F302" s="76" t="s">
        <v>154</v>
      </c>
      <c r="G302" s="4"/>
      <c r="H302" s="4"/>
      <c r="I302" s="4"/>
      <c r="J302" s="4"/>
      <c r="K302" s="4"/>
      <c r="L302" s="4"/>
      <c r="M302" s="4"/>
      <c r="N302" s="4"/>
      <c r="O302" s="76" t="s">
        <v>154</v>
      </c>
      <c r="P302" s="4"/>
      <c r="Q302" s="4"/>
      <c r="R302" s="4"/>
      <c r="S302" s="76" t="s">
        <v>154</v>
      </c>
      <c r="T302" s="4"/>
      <c r="U302" s="4"/>
      <c r="V302" s="4"/>
      <c r="W302" s="4"/>
      <c r="X302" s="4"/>
      <c r="Y302" s="4"/>
      <c r="Z302" s="76" t="s">
        <v>154</v>
      </c>
      <c r="AA302" s="4"/>
      <c r="AB302" s="4"/>
      <c r="AC302" s="4"/>
      <c r="AD302" s="4"/>
      <c r="AE302" s="77" t="s">
        <v>157</v>
      </c>
      <c r="AF302" s="4"/>
      <c r="AG302" s="4"/>
      <c r="AH302" s="4"/>
      <c r="AI302" s="4"/>
      <c r="AJ302" s="4"/>
      <c r="AK302" s="4"/>
      <c r="AL302" s="4"/>
      <c r="AM302" s="7"/>
      <c r="AN302" s="7"/>
      <c r="AO302" s="7"/>
      <c r="AP302" s="7"/>
      <c r="AQ302" s="7">
        <f t="shared" si="73"/>
        <v>5</v>
      </c>
      <c r="AR302" s="3">
        <f t="shared" si="74"/>
        <v>170</v>
      </c>
      <c r="AS302" s="8">
        <f t="shared" si="75"/>
        <v>2.9411764705882353E-2</v>
      </c>
    </row>
    <row r="303" spans="1:45" ht="17.25" customHeight="1" x14ac:dyDescent="0.25">
      <c r="A303" s="82"/>
      <c r="B303" s="81"/>
      <c r="C303" s="24" t="s">
        <v>174</v>
      </c>
      <c r="D303" s="25"/>
      <c r="E303" s="4"/>
      <c r="F303" s="76" t="s">
        <v>154</v>
      </c>
      <c r="G303" s="4"/>
      <c r="H303" s="4"/>
      <c r="I303" s="4"/>
      <c r="J303" s="4"/>
      <c r="K303" s="4"/>
      <c r="L303" s="4"/>
      <c r="M303" s="4"/>
      <c r="N303" s="4"/>
      <c r="O303" s="76" t="s">
        <v>154</v>
      </c>
      <c r="P303" s="4"/>
      <c r="Q303" s="4"/>
      <c r="R303" s="4"/>
      <c r="S303" s="76" t="s">
        <v>154</v>
      </c>
      <c r="T303" s="4"/>
      <c r="U303" s="4"/>
      <c r="V303" s="4"/>
      <c r="W303" s="4"/>
      <c r="X303" s="4"/>
      <c r="Y303" s="4"/>
      <c r="Z303" s="76" t="s">
        <v>154</v>
      </c>
      <c r="AA303" s="4"/>
      <c r="AB303" s="4"/>
      <c r="AC303" s="4"/>
      <c r="AD303" s="4"/>
      <c r="AE303" s="77" t="s">
        <v>157</v>
      </c>
      <c r="AF303" s="4"/>
      <c r="AG303" s="4"/>
      <c r="AH303" s="4"/>
      <c r="AI303" s="4"/>
      <c r="AJ303" s="4"/>
      <c r="AK303" s="4"/>
      <c r="AL303" s="4"/>
      <c r="AM303" s="7"/>
      <c r="AN303" s="7"/>
      <c r="AO303" s="7"/>
      <c r="AP303" s="7"/>
      <c r="AQ303" s="7">
        <f t="shared" si="73"/>
        <v>5</v>
      </c>
      <c r="AR303" s="3">
        <f t="shared" si="74"/>
        <v>170</v>
      </c>
      <c r="AS303" s="8">
        <f t="shared" si="75"/>
        <v>2.9411764705882353E-2</v>
      </c>
    </row>
    <row r="304" spans="1:45" ht="17.25" customHeight="1" x14ac:dyDescent="0.25">
      <c r="A304" s="82"/>
      <c r="B304" s="81"/>
      <c r="C304" s="24" t="s">
        <v>175</v>
      </c>
      <c r="D304" s="25"/>
      <c r="E304" s="4"/>
      <c r="F304" s="76" t="s">
        <v>154</v>
      </c>
      <c r="G304" s="4"/>
      <c r="H304" s="4"/>
      <c r="I304" s="4"/>
      <c r="J304" s="4"/>
      <c r="K304" s="4"/>
      <c r="L304" s="4"/>
      <c r="M304" s="4"/>
      <c r="N304" s="4"/>
      <c r="O304" s="76" t="s">
        <v>154</v>
      </c>
      <c r="P304" s="4"/>
      <c r="Q304" s="4"/>
      <c r="R304" s="4"/>
      <c r="S304" s="76" t="s">
        <v>154</v>
      </c>
      <c r="T304" s="4"/>
      <c r="U304" s="4"/>
      <c r="V304" s="4"/>
      <c r="W304" s="4"/>
      <c r="X304" s="4"/>
      <c r="Y304" s="4"/>
      <c r="Z304" s="76" t="s">
        <v>154</v>
      </c>
      <c r="AA304" s="4"/>
      <c r="AB304" s="4"/>
      <c r="AC304" s="4"/>
      <c r="AD304" s="4"/>
      <c r="AE304" s="77" t="s">
        <v>157</v>
      </c>
      <c r="AF304" s="4"/>
      <c r="AG304" s="4"/>
      <c r="AH304" s="4"/>
      <c r="AI304" s="4"/>
      <c r="AJ304" s="4"/>
      <c r="AK304" s="4"/>
      <c r="AL304" s="4"/>
      <c r="AM304" s="7"/>
      <c r="AN304" s="7"/>
      <c r="AO304" s="7"/>
      <c r="AP304" s="7"/>
      <c r="AQ304" s="7">
        <f t="shared" si="73"/>
        <v>5</v>
      </c>
      <c r="AR304" s="3">
        <f t="shared" si="74"/>
        <v>170</v>
      </c>
      <c r="AS304" s="8">
        <f t="shared" si="75"/>
        <v>2.9411764705882353E-2</v>
      </c>
    </row>
    <row r="305" spans="1:45" ht="17.25" customHeight="1" x14ac:dyDescent="0.25">
      <c r="A305" s="82"/>
      <c r="B305" s="81"/>
      <c r="C305" s="24" t="s">
        <v>176</v>
      </c>
      <c r="D305" s="25"/>
      <c r="E305" s="4"/>
      <c r="F305" s="76" t="s">
        <v>154</v>
      </c>
      <c r="G305" s="4"/>
      <c r="H305" s="4"/>
      <c r="I305" s="4"/>
      <c r="J305" s="4"/>
      <c r="K305" s="4"/>
      <c r="L305" s="4"/>
      <c r="M305" s="4"/>
      <c r="N305" s="4"/>
      <c r="O305" s="76" t="s">
        <v>154</v>
      </c>
      <c r="P305" s="4"/>
      <c r="Q305" s="4"/>
      <c r="R305" s="4"/>
      <c r="S305" s="76" t="s">
        <v>154</v>
      </c>
      <c r="T305" s="4"/>
      <c r="U305" s="4"/>
      <c r="V305" s="4"/>
      <c r="W305" s="4"/>
      <c r="X305" s="4"/>
      <c r="Y305" s="4"/>
      <c r="Z305" s="76" t="s">
        <v>154</v>
      </c>
      <c r="AA305" s="4"/>
      <c r="AB305" s="4"/>
      <c r="AC305" s="4"/>
      <c r="AD305" s="4"/>
      <c r="AE305" s="77" t="s">
        <v>157</v>
      </c>
      <c r="AF305" s="4"/>
      <c r="AG305" s="4"/>
      <c r="AH305" s="4"/>
      <c r="AI305" s="4"/>
      <c r="AJ305" s="4"/>
      <c r="AK305" s="4"/>
      <c r="AL305" s="4"/>
      <c r="AM305" s="7"/>
      <c r="AN305" s="7"/>
      <c r="AO305" s="7"/>
      <c r="AP305" s="7"/>
      <c r="AQ305" s="7">
        <f t="shared" si="73"/>
        <v>5</v>
      </c>
      <c r="AR305" s="3">
        <f t="shared" si="74"/>
        <v>170</v>
      </c>
      <c r="AS305" s="8">
        <f t="shared" si="75"/>
        <v>2.9411764705882353E-2</v>
      </c>
    </row>
    <row r="306" spans="1:45" ht="17.25" customHeight="1" x14ac:dyDescent="0.25">
      <c r="A306" s="82"/>
      <c r="B306" s="81"/>
      <c r="C306" s="24" t="s">
        <v>177</v>
      </c>
      <c r="D306" s="25"/>
      <c r="E306" s="4"/>
      <c r="F306" s="76" t="s">
        <v>154</v>
      </c>
      <c r="G306" s="4"/>
      <c r="H306" s="4"/>
      <c r="I306" s="4"/>
      <c r="J306" s="4"/>
      <c r="K306" s="4"/>
      <c r="L306" s="4"/>
      <c r="M306" s="4"/>
      <c r="N306" s="4"/>
      <c r="O306" s="76" t="s">
        <v>154</v>
      </c>
      <c r="P306" s="4"/>
      <c r="Q306" s="4"/>
      <c r="R306" s="4"/>
      <c r="S306" s="76" t="s">
        <v>154</v>
      </c>
      <c r="T306" s="4"/>
      <c r="U306" s="4"/>
      <c r="V306" s="4"/>
      <c r="W306" s="4"/>
      <c r="X306" s="4"/>
      <c r="Y306" s="4"/>
      <c r="Z306" s="76" t="s">
        <v>154</v>
      </c>
      <c r="AA306" s="4"/>
      <c r="AB306" s="4"/>
      <c r="AC306" s="4"/>
      <c r="AD306" s="4"/>
      <c r="AE306" s="77" t="s">
        <v>157</v>
      </c>
      <c r="AF306" s="4"/>
      <c r="AG306" s="4"/>
      <c r="AH306" s="4"/>
      <c r="AI306" s="4"/>
      <c r="AJ306" s="4"/>
      <c r="AK306" s="4"/>
      <c r="AL306" s="4"/>
      <c r="AM306" s="7"/>
      <c r="AN306" s="7"/>
      <c r="AO306" s="7"/>
      <c r="AP306" s="7"/>
      <c r="AQ306" s="7">
        <f t="shared" si="73"/>
        <v>5</v>
      </c>
      <c r="AR306" s="3">
        <f t="shared" si="74"/>
        <v>170</v>
      </c>
      <c r="AS306" s="8">
        <f t="shared" si="75"/>
        <v>2.9411764705882353E-2</v>
      </c>
    </row>
    <row r="307" spans="1:45" ht="13.5" customHeight="1" x14ac:dyDescent="0.25">
      <c r="A307" s="82"/>
      <c r="B307" s="84"/>
      <c r="C307" s="24" t="s">
        <v>178</v>
      </c>
      <c r="D307" s="25"/>
      <c r="E307" s="4"/>
      <c r="F307" s="76" t="s">
        <v>154</v>
      </c>
      <c r="G307" s="4"/>
      <c r="H307" s="4"/>
      <c r="I307" s="4"/>
      <c r="J307" s="4"/>
      <c r="K307" s="4"/>
      <c r="L307" s="4"/>
      <c r="M307" s="4"/>
      <c r="N307" s="4"/>
      <c r="O307" s="76" t="s">
        <v>154</v>
      </c>
      <c r="P307" s="4"/>
      <c r="Q307" s="4"/>
      <c r="R307" s="4"/>
      <c r="S307" s="76" t="s">
        <v>154</v>
      </c>
      <c r="T307" s="4"/>
      <c r="U307" s="4"/>
      <c r="V307" s="4"/>
      <c r="W307" s="4"/>
      <c r="X307" s="4"/>
      <c r="Y307" s="4"/>
      <c r="Z307" s="76" t="s">
        <v>154</v>
      </c>
      <c r="AA307" s="4"/>
      <c r="AB307" s="4"/>
      <c r="AC307" s="4"/>
      <c r="AD307" s="4"/>
      <c r="AE307" s="77" t="s">
        <v>157</v>
      </c>
      <c r="AF307" s="4"/>
      <c r="AG307" s="4"/>
      <c r="AH307" s="4"/>
      <c r="AI307" s="4"/>
      <c r="AJ307" s="4"/>
      <c r="AK307" s="4"/>
      <c r="AL307" s="4"/>
      <c r="AM307" s="7"/>
      <c r="AN307" s="7"/>
      <c r="AO307" s="7"/>
      <c r="AP307" s="7"/>
      <c r="AQ307" s="7">
        <f t="shared" si="73"/>
        <v>5</v>
      </c>
      <c r="AR307" s="3">
        <f t="shared" si="74"/>
        <v>170</v>
      </c>
      <c r="AS307" s="8">
        <f t="shared" si="75"/>
        <v>2.9411764705882353E-2</v>
      </c>
    </row>
    <row r="308" spans="1:45" ht="18" customHeight="1" x14ac:dyDescent="0.25">
      <c r="A308" s="82"/>
      <c r="B308" s="80" t="s">
        <v>27</v>
      </c>
      <c r="C308" s="24" t="s">
        <v>89</v>
      </c>
      <c r="D308" s="25"/>
      <c r="E308" s="4"/>
      <c r="F308" s="4"/>
      <c r="G308" s="76" t="s">
        <v>154</v>
      </c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76" t="s">
        <v>154</v>
      </c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76" t="s">
        <v>154</v>
      </c>
      <c r="AK308" s="4"/>
      <c r="AL308" s="4"/>
      <c r="AM308" s="7"/>
      <c r="AN308" s="7"/>
      <c r="AO308" s="7"/>
      <c r="AP308" s="7"/>
      <c r="AQ308" s="7">
        <f t="shared" si="73"/>
        <v>3</v>
      </c>
      <c r="AR308" s="3">
        <f>34*3</f>
        <v>102</v>
      </c>
      <c r="AS308" s="8">
        <f>AQ308/AR308</f>
        <v>2.9411764705882353E-2</v>
      </c>
    </row>
    <row r="309" spans="1:45" ht="18" customHeight="1" x14ac:dyDescent="0.25">
      <c r="A309" s="82"/>
      <c r="B309" s="81"/>
      <c r="C309" s="24" t="s">
        <v>90</v>
      </c>
      <c r="D309" s="25"/>
      <c r="E309" s="4"/>
      <c r="F309" s="4"/>
      <c r="G309" s="76" t="s">
        <v>154</v>
      </c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76" t="s">
        <v>154</v>
      </c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76" t="s">
        <v>154</v>
      </c>
      <c r="AK309" s="4"/>
      <c r="AL309" s="4"/>
      <c r="AM309" s="7"/>
      <c r="AN309" s="7"/>
      <c r="AO309" s="7"/>
      <c r="AP309" s="7"/>
      <c r="AQ309" s="7">
        <f t="shared" ref="AQ309:AQ323" si="76">COUNTA(E309:AP309)</f>
        <v>3</v>
      </c>
      <c r="AR309" s="3">
        <f t="shared" ref="AR309:AR322" si="77">34*3</f>
        <v>102</v>
      </c>
      <c r="AS309" s="8">
        <f t="shared" ref="AS309:AS322" si="78">AQ309/AR309</f>
        <v>2.9411764705882353E-2</v>
      </c>
    </row>
    <row r="310" spans="1:45" ht="18" customHeight="1" x14ac:dyDescent="0.25">
      <c r="A310" s="82"/>
      <c r="B310" s="81"/>
      <c r="C310" s="24" t="s">
        <v>91</v>
      </c>
      <c r="D310" s="25"/>
      <c r="E310" s="4"/>
      <c r="F310" s="4"/>
      <c r="G310" s="76" t="s">
        <v>154</v>
      </c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76" t="s">
        <v>154</v>
      </c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76" t="s">
        <v>154</v>
      </c>
      <c r="AK310" s="4"/>
      <c r="AL310" s="4"/>
      <c r="AM310" s="7"/>
      <c r="AN310" s="7"/>
      <c r="AO310" s="7"/>
      <c r="AP310" s="7"/>
      <c r="AQ310" s="7">
        <f t="shared" si="76"/>
        <v>3</v>
      </c>
      <c r="AR310" s="3">
        <f t="shared" si="77"/>
        <v>102</v>
      </c>
      <c r="AS310" s="8">
        <f t="shared" si="78"/>
        <v>2.9411764705882353E-2</v>
      </c>
    </row>
    <row r="311" spans="1:45" ht="18" customHeight="1" x14ac:dyDescent="0.25">
      <c r="A311" s="82"/>
      <c r="B311" s="81"/>
      <c r="C311" s="24" t="s">
        <v>167</v>
      </c>
      <c r="D311" s="25"/>
      <c r="E311" s="4"/>
      <c r="F311" s="4"/>
      <c r="G311" s="76" t="s">
        <v>154</v>
      </c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76" t="s">
        <v>154</v>
      </c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76" t="s">
        <v>154</v>
      </c>
      <c r="AK311" s="4"/>
      <c r="AL311" s="4"/>
      <c r="AM311" s="7"/>
      <c r="AN311" s="7"/>
      <c r="AO311" s="7"/>
      <c r="AP311" s="7"/>
      <c r="AQ311" s="7">
        <f t="shared" si="76"/>
        <v>3</v>
      </c>
      <c r="AR311" s="3">
        <f t="shared" si="77"/>
        <v>102</v>
      </c>
      <c r="AS311" s="8">
        <f t="shared" si="78"/>
        <v>2.9411764705882353E-2</v>
      </c>
    </row>
    <row r="312" spans="1:45" ht="18" customHeight="1" x14ac:dyDescent="0.25">
      <c r="A312" s="82"/>
      <c r="B312" s="81"/>
      <c r="C312" s="24" t="s">
        <v>168</v>
      </c>
      <c r="D312" s="25"/>
      <c r="E312" s="4"/>
      <c r="F312" s="4"/>
      <c r="G312" s="76" t="s">
        <v>154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76" t="s">
        <v>154</v>
      </c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76" t="s">
        <v>154</v>
      </c>
      <c r="AK312" s="4"/>
      <c r="AL312" s="4"/>
      <c r="AM312" s="7"/>
      <c r="AN312" s="7"/>
      <c r="AO312" s="7"/>
      <c r="AP312" s="7"/>
      <c r="AQ312" s="7">
        <f t="shared" si="76"/>
        <v>3</v>
      </c>
      <c r="AR312" s="3">
        <f t="shared" si="77"/>
        <v>102</v>
      </c>
      <c r="AS312" s="8">
        <f t="shared" si="78"/>
        <v>2.9411764705882353E-2</v>
      </c>
    </row>
    <row r="313" spans="1:45" ht="18" customHeight="1" x14ac:dyDescent="0.25">
      <c r="A313" s="82"/>
      <c r="B313" s="81"/>
      <c r="C313" s="24" t="s">
        <v>169</v>
      </c>
      <c r="D313" s="25"/>
      <c r="E313" s="4"/>
      <c r="F313" s="4"/>
      <c r="G313" s="76" t="s">
        <v>154</v>
      </c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76" t="s">
        <v>154</v>
      </c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76" t="s">
        <v>154</v>
      </c>
      <c r="AK313" s="4"/>
      <c r="AL313" s="4"/>
      <c r="AM313" s="7"/>
      <c r="AN313" s="7"/>
      <c r="AO313" s="7"/>
      <c r="AP313" s="7"/>
      <c r="AQ313" s="7">
        <f t="shared" si="76"/>
        <v>3</v>
      </c>
      <c r="AR313" s="3">
        <f t="shared" si="77"/>
        <v>102</v>
      </c>
      <c r="AS313" s="8">
        <f t="shared" si="78"/>
        <v>2.9411764705882353E-2</v>
      </c>
    </row>
    <row r="314" spans="1:45" ht="18" customHeight="1" x14ac:dyDescent="0.25">
      <c r="A314" s="82"/>
      <c r="B314" s="81"/>
      <c r="C314" s="24" t="s">
        <v>170</v>
      </c>
      <c r="D314" s="25"/>
      <c r="E314" s="4"/>
      <c r="F314" s="4"/>
      <c r="G314" s="76" t="s">
        <v>154</v>
      </c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76" t="s">
        <v>154</v>
      </c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76" t="s">
        <v>154</v>
      </c>
      <c r="AK314" s="4"/>
      <c r="AL314" s="4"/>
      <c r="AM314" s="7"/>
      <c r="AN314" s="7"/>
      <c r="AO314" s="7"/>
      <c r="AP314" s="7"/>
      <c r="AQ314" s="7">
        <f t="shared" si="76"/>
        <v>3</v>
      </c>
      <c r="AR314" s="3">
        <f t="shared" si="77"/>
        <v>102</v>
      </c>
      <c r="AS314" s="8">
        <f t="shared" si="78"/>
        <v>2.9411764705882353E-2</v>
      </c>
    </row>
    <row r="315" spans="1:45" ht="18" customHeight="1" x14ac:dyDescent="0.25">
      <c r="A315" s="82"/>
      <c r="B315" s="81"/>
      <c r="C315" s="24" t="s">
        <v>171</v>
      </c>
      <c r="D315" s="25"/>
      <c r="E315" s="4"/>
      <c r="F315" s="4"/>
      <c r="G315" s="76" t="s">
        <v>154</v>
      </c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76" t="s">
        <v>154</v>
      </c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76" t="s">
        <v>154</v>
      </c>
      <c r="AK315" s="4"/>
      <c r="AL315" s="4"/>
      <c r="AM315" s="7"/>
      <c r="AN315" s="7"/>
      <c r="AO315" s="7"/>
      <c r="AP315" s="7"/>
      <c r="AQ315" s="7">
        <f t="shared" si="76"/>
        <v>3</v>
      </c>
      <c r="AR315" s="3">
        <f t="shared" si="77"/>
        <v>102</v>
      </c>
      <c r="AS315" s="8">
        <f t="shared" si="78"/>
        <v>2.9411764705882353E-2</v>
      </c>
    </row>
    <row r="316" spans="1:45" ht="18" customHeight="1" x14ac:dyDescent="0.25">
      <c r="A316" s="82"/>
      <c r="B316" s="81"/>
      <c r="C316" s="24" t="s">
        <v>172</v>
      </c>
      <c r="D316" s="25"/>
      <c r="E316" s="4"/>
      <c r="F316" s="4"/>
      <c r="G316" s="76" t="s">
        <v>154</v>
      </c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76" t="s">
        <v>154</v>
      </c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76" t="s">
        <v>154</v>
      </c>
      <c r="AK316" s="4"/>
      <c r="AL316" s="4"/>
      <c r="AM316" s="7"/>
      <c r="AN316" s="7"/>
      <c r="AO316" s="7"/>
      <c r="AP316" s="7"/>
      <c r="AQ316" s="7">
        <f t="shared" si="76"/>
        <v>3</v>
      </c>
      <c r="AR316" s="3">
        <f t="shared" si="77"/>
        <v>102</v>
      </c>
      <c r="AS316" s="8">
        <f t="shared" si="78"/>
        <v>2.9411764705882353E-2</v>
      </c>
    </row>
    <row r="317" spans="1:45" ht="18" customHeight="1" x14ac:dyDescent="0.25">
      <c r="A317" s="82"/>
      <c r="B317" s="81"/>
      <c r="C317" s="24" t="s">
        <v>173</v>
      </c>
      <c r="D317" s="25"/>
      <c r="E317" s="4"/>
      <c r="F317" s="4"/>
      <c r="G317" s="76" t="s">
        <v>154</v>
      </c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76" t="s">
        <v>154</v>
      </c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76" t="s">
        <v>154</v>
      </c>
      <c r="AK317" s="4"/>
      <c r="AL317" s="4"/>
      <c r="AM317" s="7"/>
      <c r="AN317" s="7"/>
      <c r="AO317" s="7"/>
      <c r="AP317" s="7"/>
      <c r="AQ317" s="7">
        <f t="shared" si="76"/>
        <v>3</v>
      </c>
      <c r="AR317" s="3">
        <f t="shared" si="77"/>
        <v>102</v>
      </c>
      <c r="AS317" s="8">
        <f t="shared" si="78"/>
        <v>2.9411764705882353E-2</v>
      </c>
    </row>
    <row r="318" spans="1:45" ht="18" customHeight="1" x14ac:dyDescent="0.25">
      <c r="A318" s="82"/>
      <c r="B318" s="81"/>
      <c r="C318" s="24" t="s">
        <v>174</v>
      </c>
      <c r="D318" s="25"/>
      <c r="E318" s="4"/>
      <c r="F318" s="4"/>
      <c r="G318" s="76" t="s">
        <v>154</v>
      </c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76" t="s">
        <v>154</v>
      </c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76" t="s">
        <v>154</v>
      </c>
      <c r="AK318" s="4"/>
      <c r="AL318" s="4"/>
      <c r="AM318" s="7"/>
      <c r="AN318" s="7"/>
      <c r="AO318" s="7"/>
      <c r="AP318" s="7"/>
      <c r="AQ318" s="7">
        <f t="shared" si="76"/>
        <v>3</v>
      </c>
      <c r="AR318" s="3">
        <f t="shared" si="77"/>
        <v>102</v>
      </c>
      <c r="AS318" s="8">
        <f t="shared" si="78"/>
        <v>2.9411764705882353E-2</v>
      </c>
    </row>
    <row r="319" spans="1:45" ht="18" customHeight="1" x14ac:dyDescent="0.25">
      <c r="A319" s="82"/>
      <c r="B319" s="81"/>
      <c r="C319" s="24" t="s">
        <v>175</v>
      </c>
      <c r="D319" s="25"/>
      <c r="E319" s="4"/>
      <c r="F319" s="4"/>
      <c r="G319" s="76" t="s">
        <v>154</v>
      </c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76" t="s">
        <v>154</v>
      </c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76" t="s">
        <v>154</v>
      </c>
      <c r="AK319" s="4"/>
      <c r="AL319" s="4"/>
      <c r="AM319" s="7"/>
      <c r="AN319" s="7"/>
      <c r="AO319" s="7"/>
      <c r="AP319" s="7"/>
      <c r="AQ319" s="7">
        <f t="shared" si="76"/>
        <v>3</v>
      </c>
      <c r="AR319" s="3">
        <f t="shared" si="77"/>
        <v>102</v>
      </c>
      <c r="AS319" s="8">
        <f t="shared" si="78"/>
        <v>2.9411764705882353E-2</v>
      </c>
    </row>
    <row r="320" spans="1:45" ht="18" customHeight="1" x14ac:dyDescent="0.25">
      <c r="A320" s="82"/>
      <c r="B320" s="81"/>
      <c r="C320" s="24" t="s">
        <v>176</v>
      </c>
      <c r="D320" s="25"/>
      <c r="E320" s="4"/>
      <c r="F320" s="4"/>
      <c r="G320" s="76" t="s">
        <v>154</v>
      </c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76" t="s">
        <v>154</v>
      </c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76" t="s">
        <v>154</v>
      </c>
      <c r="AK320" s="4"/>
      <c r="AL320" s="4"/>
      <c r="AM320" s="7"/>
      <c r="AN320" s="7"/>
      <c r="AO320" s="7"/>
      <c r="AP320" s="7"/>
      <c r="AQ320" s="7">
        <f t="shared" si="76"/>
        <v>3</v>
      </c>
      <c r="AR320" s="3">
        <f t="shared" si="77"/>
        <v>102</v>
      </c>
      <c r="AS320" s="8">
        <f t="shared" si="78"/>
        <v>2.9411764705882353E-2</v>
      </c>
    </row>
    <row r="321" spans="1:45" ht="18" customHeight="1" x14ac:dyDescent="0.25">
      <c r="A321" s="82"/>
      <c r="B321" s="81"/>
      <c r="C321" s="24" t="s">
        <v>177</v>
      </c>
      <c r="D321" s="25"/>
      <c r="E321" s="4"/>
      <c r="F321" s="4"/>
      <c r="G321" s="76" t="s">
        <v>154</v>
      </c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76" t="s">
        <v>154</v>
      </c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76" t="s">
        <v>154</v>
      </c>
      <c r="AK321" s="4"/>
      <c r="AL321" s="4"/>
      <c r="AM321" s="7"/>
      <c r="AN321" s="7"/>
      <c r="AO321" s="7"/>
      <c r="AP321" s="7"/>
      <c r="AQ321" s="7">
        <f t="shared" si="76"/>
        <v>3</v>
      </c>
      <c r="AR321" s="3">
        <f t="shared" si="77"/>
        <v>102</v>
      </c>
      <c r="AS321" s="8">
        <f t="shared" si="78"/>
        <v>2.9411764705882353E-2</v>
      </c>
    </row>
    <row r="322" spans="1:45" ht="18.75" customHeight="1" x14ac:dyDescent="0.25">
      <c r="A322" s="82"/>
      <c r="B322" s="84"/>
      <c r="C322" s="24" t="s">
        <v>178</v>
      </c>
      <c r="D322" s="25"/>
      <c r="E322" s="4"/>
      <c r="F322" s="4"/>
      <c r="G322" s="76" t="s">
        <v>154</v>
      </c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76" t="s">
        <v>154</v>
      </c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76" t="s">
        <v>154</v>
      </c>
      <c r="AK322" s="4"/>
      <c r="AL322" s="4"/>
      <c r="AM322" s="7"/>
      <c r="AN322" s="7"/>
      <c r="AO322" s="7"/>
      <c r="AP322" s="7"/>
      <c r="AQ322" s="7">
        <f t="shared" si="76"/>
        <v>3</v>
      </c>
      <c r="AR322" s="3">
        <f t="shared" si="77"/>
        <v>102</v>
      </c>
      <c r="AS322" s="8">
        <f t="shared" si="78"/>
        <v>2.9411764705882353E-2</v>
      </c>
    </row>
    <row r="323" spans="1:45" ht="21" customHeight="1" x14ac:dyDescent="0.25">
      <c r="A323" s="82"/>
      <c r="B323" s="80" t="s">
        <v>12</v>
      </c>
      <c r="C323" s="24" t="s">
        <v>89</v>
      </c>
      <c r="D323" s="20"/>
      <c r="E323" s="76" t="s">
        <v>154</v>
      </c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76" t="s">
        <v>154</v>
      </c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76" t="s">
        <v>154</v>
      </c>
      <c r="AJ323" s="4"/>
      <c r="AK323" s="4"/>
      <c r="AL323" s="4"/>
      <c r="AM323" s="7"/>
      <c r="AN323" s="7"/>
      <c r="AO323" s="7"/>
      <c r="AP323" s="7"/>
      <c r="AQ323" s="7">
        <f t="shared" si="76"/>
        <v>3</v>
      </c>
      <c r="AR323" s="3">
        <f t="shared" ref="AR323:AR337" si="79">34*3</f>
        <v>102</v>
      </c>
      <c r="AS323" s="8">
        <f>AQ323/AR323</f>
        <v>2.9411764705882353E-2</v>
      </c>
    </row>
    <row r="324" spans="1:45" ht="18.75" customHeight="1" x14ac:dyDescent="0.25">
      <c r="A324" s="82"/>
      <c r="B324" s="81"/>
      <c r="C324" s="24" t="s">
        <v>90</v>
      </c>
      <c r="D324" s="20"/>
      <c r="E324" s="76" t="s">
        <v>154</v>
      </c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76" t="s">
        <v>154</v>
      </c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76" t="s">
        <v>154</v>
      </c>
      <c r="AJ324" s="4"/>
      <c r="AK324" s="4"/>
      <c r="AL324" s="4"/>
      <c r="AM324" s="7"/>
      <c r="AN324" s="7"/>
      <c r="AO324" s="7"/>
      <c r="AP324" s="7"/>
      <c r="AQ324" s="7">
        <f t="shared" ref="AQ324:AQ338" si="80">COUNTA(E324:AP324)</f>
        <v>3</v>
      </c>
      <c r="AR324" s="3">
        <f t="shared" si="79"/>
        <v>102</v>
      </c>
      <c r="AS324" s="8">
        <f t="shared" ref="AS324:AS337" si="81">AQ324/AR324</f>
        <v>2.9411764705882353E-2</v>
      </c>
    </row>
    <row r="325" spans="1:45" ht="18.75" customHeight="1" x14ac:dyDescent="0.25">
      <c r="A325" s="82"/>
      <c r="B325" s="81"/>
      <c r="C325" s="24" t="s">
        <v>91</v>
      </c>
      <c r="D325" s="20"/>
      <c r="E325" s="76" t="s">
        <v>154</v>
      </c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76" t="s">
        <v>154</v>
      </c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76" t="s">
        <v>154</v>
      </c>
      <c r="AJ325" s="4"/>
      <c r="AK325" s="4"/>
      <c r="AL325" s="4"/>
      <c r="AM325" s="7"/>
      <c r="AN325" s="7"/>
      <c r="AO325" s="7"/>
      <c r="AP325" s="7"/>
      <c r="AQ325" s="7">
        <f t="shared" si="80"/>
        <v>3</v>
      </c>
      <c r="AR325" s="3">
        <f t="shared" si="79"/>
        <v>102</v>
      </c>
      <c r="AS325" s="8">
        <f t="shared" si="81"/>
        <v>2.9411764705882353E-2</v>
      </c>
    </row>
    <row r="326" spans="1:45" ht="18.75" customHeight="1" x14ac:dyDescent="0.25">
      <c r="A326" s="82"/>
      <c r="B326" s="81"/>
      <c r="C326" s="24" t="s">
        <v>167</v>
      </c>
      <c r="D326" s="20"/>
      <c r="E326" s="76" t="s">
        <v>154</v>
      </c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76" t="s">
        <v>154</v>
      </c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76" t="s">
        <v>154</v>
      </c>
      <c r="AJ326" s="4"/>
      <c r="AK326" s="4"/>
      <c r="AL326" s="4"/>
      <c r="AM326" s="7"/>
      <c r="AN326" s="7"/>
      <c r="AO326" s="7"/>
      <c r="AP326" s="7"/>
      <c r="AQ326" s="7">
        <f t="shared" si="80"/>
        <v>3</v>
      </c>
      <c r="AR326" s="3">
        <f t="shared" si="79"/>
        <v>102</v>
      </c>
      <c r="AS326" s="8">
        <f t="shared" si="81"/>
        <v>2.9411764705882353E-2</v>
      </c>
    </row>
    <row r="327" spans="1:45" ht="18.75" customHeight="1" x14ac:dyDescent="0.25">
      <c r="A327" s="82"/>
      <c r="B327" s="81"/>
      <c r="C327" s="24" t="s">
        <v>168</v>
      </c>
      <c r="D327" s="20"/>
      <c r="E327" s="76" t="s">
        <v>154</v>
      </c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76" t="s">
        <v>154</v>
      </c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76" t="s">
        <v>154</v>
      </c>
      <c r="AJ327" s="4"/>
      <c r="AK327" s="4"/>
      <c r="AL327" s="4"/>
      <c r="AM327" s="7"/>
      <c r="AN327" s="7"/>
      <c r="AO327" s="7"/>
      <c r="AP327" s="7"/>
      <c r="AQ327" s="7">
        <f t="shared" si="80"/>
        <v>3</v>
      </c>
      <c r="AR327" s="3">
        <f t="shared" si="79"/>
        <v>102</v>
      </c>
      <c r="AS327" s="8">
        <f t="shared" si="81"/>
        <v>2.9411764705882353E-2</v>
      </c>
    </row>
    <row r="328" spans="1:45" ht="18.75" customHeight="1" x14ac:dyDescent="0.25">
      <c r="A328" s="82"/>
      <c r="B328" s="81"/>
      <c r="C328" s="24" t="s">
        <v>169</v>
      </c>
      <c r="D328" s="20"/>
      <c r="E328" s="76" t="s">
        <v>154</v>
      </c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76" t="s">
        <v>154</v>
      </c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76" t="s">
        <v>154</v>
      </c>
      <c r="AJ328" s="4"/>
      <c r="AK328" s="4"/>
      <c r="AL328" s="4"/>
      <c r="AM328" s="7"/>
      <c r="AN328" s="7"/>
      <c r="AO328" s="7"/>
      <c r="AP328" s="7"/>
      <c r="AQ328" s="7">
        <f t="shared" si="80"/>
        <v>3</v>
      </c>
      <c r="AR328" s="3">
        <f t="shared" si="79"/>
        <v>102</v>
      </c>
      <c r="AS328" s="8">
        <f t="shared" si="81"/>
        <v>2.9411764705882353E-2</v>
      </c>
    </row>
    <row r="329" spans="1:45" ht="18.75" customHeight="1" x14ac:dyDescent="0.25">
      <c r="A329" s="82"/>
      <c r="B329" s="81"/>
      <c r="C329" s="24" t="s">
        <v>170</v>
      </c>
      <c r="D329" s="20"/>
      <c r="E329" s="76" t="s">
        <v>154</v>
      </c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76" t="s">
        <v>154</v>
      </c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76" t="s">
        <v>154</v>
      </c>
      <c r="AJ329" s="4"/>
      <c r="AK329" s="4"/>
      <c r="AL329" s="4"/>
      <c r="AM329" s="7"/>
      <c r="AN329" s="7"/>
      <c r="AO329" s="7"/>
      <c r="AP329" s="7"/>
      <c r="AQ329" s="7">
        <f t="shared" si="80"/>
        <v>3</v>
      </c>
      <c r="AR329" s="3">
        <f t="shared" si="79"/>
        <v>102</v>
      </c>
      <c r="AS329" s="8">
        <f t="shared" si="81"/>
        <v>2.9411764705882353E-2</v>
      </c>
    </row>
    <row r="330" spans="1:45" ht="18.75" customHeight="1" x14ac:dyDescent="0.25">
      <c r="A330" s="82"/>
      <c r="B330" s="81"/>
      <c r="C330" s="24" t="s">
        <v>171</v>
      </c>
      <c r="D330" s="20"/>
      <c r="E330" s="76" t="s">
        <v>154</v>
      </c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76" t="s">
        <v>154</v>
      </c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76" t="s">
        <v>154</v>
      </c>
      <c r="AJ330" s="4"/>
      <c r="AK330" s="4"/>
      <c r="AL330" s="4"/>
      <c r="AM330" s="7"/>
      <c r="AN330" s="7"/>
      <c r="AO330" s="7"/>
      <c r="AP330" s="7"/>
      <c r="AQ330" s="7">
        <f t="shared" si="80"/>
        <v>3</v>
      </c>
      <c r="AR330" s="3">
        <f t="shared" si="79"/>
        <v>102</v>
      </c>
      <c r="AS330" s="8">
        <f t="shared" si="81"/>
        <v>2.9411764705882353E-2</v>
      </c>
    </row>
    <row r="331" spans="1:45" ht="18.75" customHeight="1" x14ac:dyDescent="0.25">
      <c r="A331" s="82"/>
      <c r="B331" s="81"/>
      <c r="C331" s="24" t="s">
        <v>172</v>
      </c>
      <c r="D331" s="20"/>
      <c r="E331" s="76" t="s">
        <v>154</v>
      </c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76" t="s">
        <v>154</v>
      </c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76" t="s">
        <v>154</v>
      </c>
      <c r="AJ331" s="4"/>
      <c r="AK331" s="4"/>
      <c r="AL331" s="4"/>
      <c r="AM331" s="7"/>
      <c r="AN331" s="7"/>
      <c r="AO331" s="7"/>
      <c r="AP331" s="7"/>
      <c r="AQ331" s="7">
        <f t="shared" si="80"/>
        <v>3</v>
      </c>
      <c r="AR331" s="3">
        <f t="shared" si="79"/>
        <v>102</v>
      </c>
      <c r="AS331" s="8">
        <f t="shared" si="81"/>
        <v>2.9411764705882353E-2</v>
      </c>
    </row>
    <row r="332" spans="1:45" ht="18.75" customHeight="1" x14ac:dyDescent="0.25">
      <c r="A332" s="82"/>
      <c r="B332" s="81"/>
      <c r="C332" s="24" t="s">
        <v>173</v>
      </c>
      <c r="D332" s="20"/>
      <c r="E332" s="76" t="s">
        <v>154</v>
      </c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76" t="s">
        <v>154</v>
      </c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76" t="s">
        <v>154</v>
      </c>
      <c r="AJ332" s="4"/>
      <c r="AK332" s="4"/>
      <c r="AL332" s="4"/>
      <c r="AM332" s="7"/>
      <c r="AN332" s="7"/>
      <c r="AO332" s="7"/>
      <c r="AP332" s="7"/>
      <c r="AQ332" s="7">
        <f t="shared" si="80"/>
        <v>3</v>
      </c>
      <c r="AR332" s="3">
        <f t="shared" si="79"/>
        <v>102</v>
      </c>
      <c r="AS332" s="8">
        <f t="shared" si="81"/>
        <v>2.9411764705882353E-2</v>
      </c>
    </row>
    <row r="333" spans="1:45" ht="18.75" customHeight="1" x14ac:dyDescent="0.25">
      <c r="A333" s="82"/>
      <c r="B333" s="81"/>
      <c r="C333" s="24" t="s">
        <v>174</v>
      </c>
      <c r="D333" s="20"/>
      <c r="E333" s="76" t="s">
        <v>154</v>
      </c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76" t="s">
        <v>154</v>
      </c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76" t="s">
        <v>154</v>
      </c>
      <c r="AJ333" s="4"/>
      <c r="AK333" s="4"/>
      <c r="AL333" s="4"/>
      <c r="AM333" s="7"/>
      <c r="AN333" s="7"/>
      <c r="AO333" s="7"/>
      <c r="AP333" s="7"/>
      <c r="AQ333" s="7">
        <f t="shared" si="80"/>
        <v>3</v>
      </c>
      <c r="AR333" s="3">
        <f t="shared" si="79"/>
        <v>102</v>
      </c>
      <c r="AS333" s="8">
        <f t="shared" si="81"/>
        <v>2.9411764705882353E-2</v>
      </c>
    </row>
    <row r="334" spans="1:45" ht="18.75" customHeight="1" x14ac:dyDescent="0.25">
      <c r="A334" s="82"/>
      <c r="B334" s="81"/>
      <c r="C334" s="24" t="s">
        <v>175</v>
      </c>
      <c r="D334" s="20"/>
      <c r="E334" s="76" t="s">
        <v>154</v>
      </c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76" t="s">
        <v>154</v>
      </c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76" t="s">
        <v>154</v>
      </c>
      <c r="AJ334" s="4"/>
      <c r="AK334" s="4"/>
      <c r="AL334" s="4"/>
      <c r="AM334" s="7"/>
      <c r="AN334" s="7"/>
      <c r="AO334" s="7"/>
      <c r="AP334" s="7"/>
      <c r="AQ334" s="7">
        <f t="shared" si="80"/>
        <v>3</v>
      </c>
      <c r="AR334" s="3">
        <f t="shared" si="79"/>
        <v>102</v>
      </c>
      <c r="AS334" s="8">
        <f t="shared" si="81"/>
        <v>2.9411764705882353E-2</v>
      </c>
    </row>
    <row r="335" spans="1:45" ht="18.75" customHeight="1" x14ac:dyDescent="0.25">
      <c r="A335" s="82"/>
      <c r="B335" s="81"/>
      <c r="C335" s="24" t="s">
        <v>176</v>
      </c>
      <c r="D335" s="20"/>
      <c r="E335" s="76" t="s">
        <v>154</v>
      </c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76" t="s">
        <v>154</v>
      </c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76" t="s">
        <v>154</v>
      </c>
      <c r="AJ335" s="4"/>
      <c r="AK335" s="4"/>
      <c r="AL335" s="4"/>
      <c r="AM335" s="7"/>
      <c r="AN335" s="7"/>
      <c r="AO335" s="7"/>
      <c r="AP335" s="7"/>
      <c r="AQ335" s="7">
        <f t="shared" si="80"/>
        <v>3</v>
      </c>
      <c r="AR335" s="3">
        <f t="shared" si="79"/>
        <v>102</v>
      </c>
      <c r="AS335" s="8">
        <f t="shared" si="81"/>
        <v>2.9411764705882353E-2</v>
      </c>
    </row>
    <row r="336" spans="1:45" ht="18.75" customHeight="1" x14ac:dyDescent="0.25">
      <c r="A336" s="82"/>
      <c r="B336" s="81"/>
      <c r="C336" s="24" t="s">
        <v>177</v>
      </c>
      <c r="D336" s="20"/>
      <c r="E336" s="76" t="s">
        <v>154</v>
      </c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76" t="s">
        <v>154</v>
      </c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76" t="s">
        <v>154</v>
      </c>
      <c r="AJ336" s="4"/>
      <c r="AK336" s="4"/>
      <c r="AL336" s="4"/>
      <c r="AM336" s="7"/>
      <c r="AN336" s="7"/>
      <c r="AO336" s="7"/>
      <c r="AP336" s="7"/>
      <c r="AQ336" s="7">
        <f t="shared" si="80"/>
        <v>3</v>
      </c>
      <c r="AR336" s="3">
        <f t="shared" si="79"/>
        <v>102</v>
      </c>
      <c r="AS336" s="8">
        <f t="shared" si="81"/>
        <v>2.9411764705882353E-2</v>
      </c>
    </row>
    <row r="337" spans="1:45" ht="16.5" customHeight="1" x14ac:dyDescent="0.25">
      <c r="A337" s="82"/>
      <c r="B337" s="84"/>
      <c r="C337" s="24" t="s">
        <v>178</v>
      </c>
      <c r="D337" s="20"/>
      <c r="E337" s="76" t="s">
        <v>154</v>
      </c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76" t="s">
        <v>154</v>
      </c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76" t="s">
        <v>154</v>
      </c>
      <c r="AJ337" s="7"/>
      <c r="AK337" s="4"/>
      <c r="AL337" s="4"/>
      <c r="AM337" s="7"/>
      <c r="AN337" s="7"/>
      <c r="AO337" s="7"/>
      <c r="AP337" s="7"/>
      <c r="AQ337" s="7">
        <f t="shared" si="80"/>
        <v>3</v>
      </c>
      <c r="AR337" s="3">
        <f t="shared" si="79"/>
        <v>102</v>
      </c>
      <c r="AS337" s="8">
        <f t="shared" si="81"/>
        <v>2.9411764705882353E-2</v>
      </c>
    </row>
    <row r="338" spans="1:45" ht="21" customHeight="1" x14ac:dyDescent="0.25">
      <c r="A338" s="82"/>
      <c r="B338" s="80" t="s">
        <v>11</v>
      </c>
      <c r="C338" s="24" t="s">
        <v>89</v>
      </c>
      <c r="D338" s="25"/>
      <c r="E338" s="4"/>
      <c r="F338" s="4"/>
      <c r="G338" s="76" t="s">
        <v>154</v>
      </c>
      <c r="H338" s="4"/>
      <c r="I338" s="4"/>
      <c r="J338" s="4"/>
      <c r="K338" s="4"/>
      <c r="L338" s="4"/>
      <c r="M338" s="4"/>
      <c r="N338" s="4"/>
      <c r="O338" s="4"/>
      <c r="P338" s="76" t="s">
        <v>154</v>
      </c>
      <c r="Q338" s="4"/>
      <c r="R338" s="4"/>
      <c r="S338" s="4"/>
      <c r="T338" s="76" t="s">
        <v>154</v>
      </c>
      <c r="U338" s="4"/>
      <c r="V338" s="4"/>
      <c r="W338" s="76" t="s">
        <v>154</v>
      </c>
      <c r="X338" s="4"/>
      <c r="Y338" s="4"/>
      <c r="Z338" s="4"/>
      <c r="AA338" s="4"/>
      <c r="AB338" s="4"/>
      <c r="AC338" s="4"/>
      <c r="AD338" s="4"/>
      <c r="AE338" s="4"/>
      <c r="AF338" s="77" t="s">
        <v>157</v>
      </c>
      <c r="AG338" s="4"/>
      <c r="AH338" s="4"/>
      <c r="AI338" s="7"/>
      <c r="AJ338" s="7"/>
      <c r="AK338" s="4"/>
      <c r="AL338" s="4"/>
      <c r="AM338" s="7"/>
      <c r="AN338" s="7"/>
      <c r="AO338" s="7"/>
      <c r="AP338" s="7"/>
      <c r="AQ338" s="7">
        <f t="shared" si="80"/>
        <v>5</v>
      </c>
      <c r="AR338" s="3">
        <f t="shared" ref="AR338:AR352" si="82">34*5</f>
        <v>170</v>
      </c>
      <c r="AS338" s="8">
        <f>AQ338/AR338</f>
        <v>2.9411764705882353E-2</v>
      </c>
    </row>
    <row r="339" spans="1:45" ht="21" customHeight="1" x14ac:dyDescent="0.25">
      <c r="A339" s="82"/>
      <c r="B339" s="81"/>
      <c r="C339" s="24" t="s">
        <v>90</v>
      </c>
      <c r="D339" s="25"/>
      <c r="E339" s="4"/>
      <c r="F339" s="4"/>
      <c r="G339" s="76" t="s">
        <v>154</v>
      </c>
      <c r="H339" s="4"/>
      <c r="I339" s="4"/>
      <c r="J339" s="4"/>
      <c r="K339" s="4"/>
      <c r="L339" s="4"/>
      <c r="M339" s="4"/>
      <c r="N339" s="4"/>
      <c r="O339" s="4"/>
      <c r="P339" s="76" t="s">
        <v>154</v>
      </c>
      <c r="Q339" s="4"/>
      <c r="R339" s="4"/>
      <c r="S339" s="4"/>
      <c r="T339" s="76" t="s">
        <v>154</v>
      </c>
      <c r="U339" s="4"/>
      <c r="V339" s="4"/>
      <c r="W339" s="76" t="s">
        <v>154</v>
      </c>
      <c r="X339" s="4"/>
      <c r="Y339" s="4"/>
      <c r="Z339" s="4"/>
      <c r="AA339" s="4"/>
      <c r="AB339" s="4"/>
      <c r="AC339" s="4"/>
      <c r="AD339" s="4"/>
      <c r="AE339" s="4"/>
      <c r="AF339" s="77" t="s">
        <v>157</v>
      </c>
      <c r="AG339" s="4"/>
      <c r="AH339" s="4"/>
      <c r="AI339" s="7"/>
      <c r="AJ339" s="7"/>
      <c r="AK339" s="4"/>
      <c r="AL339" s="4"/>
      <c r="AM339" s="7"/>
      <c r="AN339" s="7"/>
      <c r="AO339" s="7"/>
      <c r="AP339" s="7"/>
      <c r="AQ339" s="7">
        <f t="shared" ref="AQ339:AQ354" si="83">COUNTA(E339:AP339)</f>
        <v>5</v>
      </c>
      <c r="AR339" s="3">
        <f t="shared" si="82"/>
        <v>170</v>
      </c>
      <c r="AS339" s="8">
        <f t="shared" ref="AS339:AS352" si="84">AQ339/AR339</f>
        <v>2.9411764705882353E-2</v>
      </c>
    </row>
    <row r="340" spans="1:45" ht="21" customHeight="1" x14ac:dyDescent="0.25">
      <c r="A340" s="82"/>
      <c r="B340" s="81"/>
      <c r="C340" s="24" t="s">
        <v>91</v>
      </c>
      <c r="D340" s="25"/>
      <c r="E340" s="4"/>
      <c r="F340" s="4"/>
      <c r="G340" s="76" t="s">
        <v>154</v>
      </c>
      <c r="H340" s="4"/>
      <c r="I340" s="4"/>
      <c r="J340" s="4"/>
      <c r="K340" s="4"/>
      <c r="L340" s="4"/>
      <c r="M340" s="4"/>
      <c r="N340" s="4"/>
      <c r="O340" s="4"/>
      <c r="P340" s="76" t="s">
        <v>154</v>
      </c>
      <c r="Q340" s="4"/>
      <c r="R340" s="4"/>
      <c r="S340" s="4"/>
      <c r="T340" s="76" t="s">
        <v>154</v>
      </c>
      <c r="U340" s="4"/>
      <c r="V340" s="4"/>
      <c r="W340" s="76" t="s">
        <v>154</v>
      </c>
      <c r="X340" s="4"/>
      <c r="Y340" s="4"/>
      <c r="Z340" s="4"/>
      <c r="AA340" s="4"/>
      <c r="AB340" s="4"/>
      <c r="AC340" s="4"/>
      <c r="AD340" s="4"/>
      <c r="AE340" s="4"/>
      <c r="AF340" s="77" t="s">
        <v>157</v>
      </c>
      <c r="AG340" s="4"/>
      <c r="AH340" s="4"/>
      <c r="AI340" s="7"/>
      <c r="AJ340" s="7"/>
      <c r="AK340" s="4"/>
      <c r="AL340" s="4"/>
      <c r="AM340" s="7"/>
      <c r="AN340" s="7"/>
      <c r="AO340" s="7"/>
      <c r="AP340" s="7"/>
      <c r="AQ340" s="7">
        <f t="shared" si="83"/>
        <v>5</v>
      </c>
      <c r="AR340" s="3">
        <f t="shared" si="82"/>
        <v>170</v>
      </c>
      <c r="AS340" s="8">
        <f t="shared" si="84"/>
        <v>2.9411764705882353E-2</v>
      </c>
    </row>
    <row r="341" spans="1:45" ht="21" customHeight="1" x14ac:dyDescent="0.25">
      <c r="A341" s="82"/>
      <c r="B341" s="81"/>
      <c r="C341" s="24" t="s">
        <v>167</v>
      </c>
      <c r="D341" s="25"/>
      <c r="E341" s="4"/>
      <c r="F341" s="4"/>
      <c r="G341" s="76" t="s">
        <v>154</v>
      </c>
      <c r="H341" s="4"/>
      <c r="I341" s="4"/>
      <c r="J341" s="4"/>
      <c r="K341" s="4"/>
      <c r="L341" s="4"/>
      <c r="M341" s="4"/>
      <c r="N341" s="4"/>
      <c r="O341" s="4"/>
      <c r="P341" s="76" t="s">
        <v>154</v>
      </c>
      <c r="Q341" s="4"/>
      <c r="R341" s="4"/>
      <c r="S341" s="4"/>
      <c r="T341" s="76" t="s">
        <v>154</v>
      </c>
      <c r="U341" s="4"/>
      <c r="V341" s="4"/>
      <c r="W341" s="76" t="s">
        <v>154</v>
      </c>
      <c r="X341" s="4"/>
      <c r="Y341" s="4"/>
      <c r="Z341" s="4"/>
      <c r="AA341" s="4"/>
      <c r="AB341" s="4"/>
      <c r="AC341" s="4"/>
      <c r="AD341" s="4"/>
      <c r="AE341" s="4"/>
      <c r="AF341" s="77" t="s">
        <v>157</v>
      </c>
      <c r="AG341" s="4"/>
      <c r="AH341" s="4"/>
      <c r="AI341" s="7"/>
      <c r="AJ341" s="7"/>
      <c r="AK341" s="4"/>
      <c r="AL341" s="4"/>
      <c r="AM341" s="7"/>
      <c r="AN341" s="7"/>
      <c r="AO341" s="7"/>
      <c r="AP341" s="7"/>
      <c r="AQ341" s="7">
        <f t="shared" si="83"/>
        <v>5</v>
      </c>
      <c r="AR341" s="3">
        <f t="shared" si="82"/>
        <v>170</v>
      </c>
      <c r="AS341" s="8">
        <f t="shared" si="84"/>
        <v>2.9411764705882353E-2</v>
      </c>
    </row>
    <row r="342" spans="1:45" ht="21" customHeight="1" x14ac:dyDescent="0.25">
      <c r="A342" s="82"/>
      <c r="B342" s="81"/>
      <c r="C342" s="24" t="s">
        <v>168</v>
      </c>
      <c r="D342" s="25"/>
      <c r="E342" s="4"/>
      <c r="F342" s="4"/>
      <c r="G342" s="76" t="s">
        <v>154</v>
      </c>
      <c r="H342" s="4"/>
      <c r="I342" s="4"/>
      <c r="J342" s="4"/>
      <c r="K342" s="4"/>
      <c r="L342" s="4"/>
      <c r="M342" s="4"/>
      <c r="N342" s="4"/>
      <c r="O342" s="4"/>
      <c r="P342" s="76" t="s">
        <v>154</v>
      </c>
      <c r="Q342" s="4"/>
      <c r="R342" s="4"/>
      <c r="S342" s="4"/>
      <c r="T342" s="76" t="s">
        <v>154</v>
      </c>
      <c r="U342" s="4"/>
      <c r="V342" s="4"/>
      <c r="W342" s="76" t="s">
        <v>154</v>
      </c>
      <c r="X342" s="4"/>
      <c r="Y342" s="4"/>
      <c r="Z342" s="4"/>
      <c r="AA342" s="4"/>
      <c r="AB342" s="4"/>
      <c r="AC342" s="4"/>
      <c r="AD342" s="4"/>
      <c r="AE342" s="4"/>
      <c r="AF342" s="77" t="s">
        <v>157</v>
      </c>
      <c r="AG342" s="4"/>
      <c r="AH342" s="4"/>
      <c r="AI342" s="7"/>
      <c r="AJ342" s="7"/>
      <c r="AK342" s="4"/>
      <c r="AL342" s="4"/>
      <c r="AM342" s="7"/>
      <c r="AN342" s="7"/>
      <c r="AO342" s="7"/>
      <c r="AP342" s="7"/>
      <c r="AQ342" s="7">
        <f t="shared" si="83"/>
        <v>5</v>
      </c>
      <c r="AR342" s="3">
        <f t="shared" si="82"/>
        <v>170</v>
      </c>
      <c r="AS342" s="8">
        <f t="shared" si="84"/>
        <v>2.9411764705882353E-2</v>
      </c>
    </row>
    <row r="343" spans="1:45" ht="21" customHeight="1" x14ac:dyDescent="0.25">
      <c r="A343" s="82"/>
      <c r="B343" s="81"/>
      <c r="C343" s="24" t="s">
        <v>169</v>
      </c>
      <c r="D343" s="25"/>
      <c r="E343" s="4"/>
      <c r="F343" s="4"/>
      <c r="G343" s="76" t="s">
        <v>154</v>
      </c>
      <c r="H343" s="4"/>
      <c r="I343" s="4"/>
      <c r="J343" s="4"/>
      <c r="K343" s="4"/>
      <c r="L343" s="4"/>
      <c r="M343" s="4"/>
      <c r="N343" s="4"/>
      <c r="O343" s="4"/>
      <c r="P343" s="76" t="s">
        <v>154</v>
      </c>
      <c r="Q343" s="4"/>
      <c r="R343" s="4"/>
      <c r="S343" s="4"/>
      <c r="T343" s="76" t="s">
        <v>154</v>
      </c>
      <c r="U343" s="4"/>
      <c r="V343" s="4"/>
      <c r="W343" s="76" t="s">
        <v>154</v>
      </c>
      <c r="X343" s="4"/>
      <c r="Y343" s="4"/>
      <c r="Z343" s="4"/>
      <c r="AA343" s="4"/>
      <c r="AB343" s="4"/>
      <c r="AC343" s="4"/>
      <c r="AD343" s="4"/>
      <c r="AE343" s="4"/>
      <c r="AF343" s="77" t="s">
        <v>157</v>
      </c>
      <c r="AG343" s="4"/>
      <c r="AH343" s="4"/>
      <c r="AI343" s="7"/>
      <c r="AJ343" s="7"/>
      <c r="AK343" s="4"/>
      <c r="AL343" s="4"/>
      <c r="AM343" s="7"/>
      <c r="AN343" s="7"/>
      <c r="AO343" s="7"/>
      <c r="AP343" s="7"/>
      <c r="AQ343" s="7">
        <f t="shared" si="83"/>
        <v>5</v>
      </c>
      <c r="AR343" s="3">
        <f t="shared" si="82"/>
        <v>170</v>
      </c>
      <c r="AS343" s="8">
        <f t="shared" si="84"/>
        <v>2.9411764705882353E-2</v>
      </c>
    </row>
    <row r="344" spans="1:45" ht="21" customHeight="1" x14ac:dyDescent="0.25">
      <c r="A344" s="82"/>
      <c r="B344" s="81"/>
      <c r="C344" s="24" t="s">
        <v>170</v>
      </c>
      <c r="D344" s="25"/>
      <c r="E344" s="4"/>
      <c r="F344" s="4"/>
      <c r="G344" s="76" t="s">
        <v>154</v>
      </c>
      <c r="H344" s="4"/>
      <c r="I344" s="4"/>
      <c r="J344" s="4"/>
      <c r="K344" s="4"/>
      <c r="L344" s="4"/>
      <c r="M344" s="4"/>
      <c r="N344" s="4"/>
      <c r="O344" s="4"/>
      <c r="P344" s="76" t="s">
        <v>154</v>
      </c>
      <c r="Q344" s="4"/>
      <c r="R344" s="4"/>
      <c r="S344" s="4"/>
      <c r="T344" s="76" t="s">
        <v>154</v>
      </c>
      <c r="U344" s="4"/>
      <c r="V344" s="4"/>
      <c r="W344" s="76" t="s">
        <v>154</v>
      </c>
      <c r="X344" s="4"/>
      <c r="Y344" s="4"/>
      <c r="Z344" s="4"/>
      <c r="AA344" s="4"/>
      <c r="AB344" s="4"/>
      <c r="AC344" s="4"/>
      <c r="AD344" s="4"/>
      <c r="AE344" s="4"/>
      <c r="AF344" s="77" t="s">
        <v>157</v>
      </c>
      <c r="AG344" s="4"/>
      <c r="AH344" s="4"/>
      <c r="AI344" s="7"/>
      <c r="AJ344" s="7"/>
      <c r="AK344" s="4"/>
      <c r="AL344" s="4"/>
      <c r="AM344" s="7"/>
      <c r="AN344" s="7"/>
      <c r="AO344" s="7"/>
      <c r="AP344" s="7"/>
      <c r="AQ344" s="7">
        <f t="shared" si="83"/>
        <v>5</v>
      </c>
      <c r="AR344" s="3">
        <f t="shared" si="82"/>
        <v>170</v>
      </c>
      <c r="AS344" s="8">
        <f t="shared" si="84"/>
        <v>2.9411764705882353E-2</v>
      </c>
    </row>
    <row r="345" spans="1:45" ht="21" customHeight="1" x14ac:dyDescent="0.25">
      <c r="A345" s="82"/>
      <c r="B345" s="81"/>
      <c r="C345" s="24" t="s">
        <v>171</v>
      </c>
      <c r="D345" s="25"/>
      <c r="E345" s="4"/>
      <c r="F345" s="4"/>
      <c r="G345" s="76" t="s">
        <v>154</v>
      </c>
      <c r="H345" s="4"/>
      <c r="I345" s="4"/>
      <c r="J345" s="4"/>
      <c r="K345" s="4"/>
      <c r="L345" s="4"/>
      <c r="M345" s="4"/>
      <c r="N345" s="4"/>
      <c r="O345" s="4"/>
      <c r="P345" s="76" t="s">
        <v>154</v>
      </c>
      <c r="Q345" s="4"/>
      <c r="R345" s="4"/>
      <c r="S345" s="4"/>
      <c r="T345" s="76" t="s">
        <v>154</v>
      </c>
      <c r="U345" s="4"/>
      <c r="V345" s="4"/>
      <c r="W345" s="76" t="s">
        <v>154</v>
      </c>
      <c r="X345" s="4"/>
      <c r="Y345" s="4"/>
      <c r="Z345" s="4"/>
      <c r="AA345" s="4"/>
      <c r="AB345" s="4"/>
      <c r="AC345" s="4"/>
      <c r="AD345" s="4"/>
      <c r="AE345" s="4"/>
      <c r="AF345" s="77" t="s">
        <v>157</v>
      </c>
      <c r="AG345" s="4"/>
      <c r="AH345" s="4"/>
      <c r="AI345" s="7"/>
      <c r="AJ345" s="7"/>
      <c r="AK345" s="4"/>
      <c r="AL345" s="4"/>
      <c r="AM345" s="7"/>
      <c r="AN345" s="7"/>
      <c r="AO345" s="7"/>
      <c r="AP345" s="7"/>
      <c r="AQ345" s="7">
        <f t="shared" si="83"/>
        <v>5</v>
      </c>
      <c r="AR345" s="3">
        <f t="shared" si="82"/>
        <v>170</v>
      </c>
      <c r="AS345" s="8">
        <f t="shared" si="84"/>
        <v>2.9411764705882353E-2</v>
      </c>
    </row>
    <row r="346" spans="1:45" ht="21" customHeight="1" x14ac:dyDescent="0.25">
      <c r="A346" s="82"/>
      <c r="B346" s="81"/>
      <c r="C346" s="24" t="s">
        <v>172</v>
      </c>
      <c r="D346" s="25"/>
      <c r="E346" s="4"/>
      <c r="F346" s="4"/>
      <c r="G346" s="76" t="s">
        <v>154</v>
      </c>
      <c r="H346" s="4"/>
      <c r="I346" s="4"/>
      <c r="J346" s="4"/>
      <c r="K346" s="4"/>
      <c r="L346" s="4"/>
      <c r="M346" s="4"/>
      <c r="N346" s="4"/>
      <c r="O346" s="4"/>
      <c r="P346" s="76" t="s">
        <v>154</v>
      </c>
      <c r="Q346" s="4"/>
      <c r="R346" s="4"/>
      <c r="S346" s="4"/>
      <c r="T346" s="76" t="s">
        <v>154</v>
      </c>
      <c r="U346" s="4"/>
      <c r="V346" s="4"/>
      <c r="W346" s="76" t="s">
        <v>154</v>
      </c>
      <c r="X346" s="4"/>
      <c r="Y346" s="4"/>
      <c r="Z346" s="4"/>
      <c r="AA346" s="4"/>
      <c r="AB346" s="4"/>
      <c r="AC346" s="4"/>
      <c r="AD346" s="4"/>
      <c r="AE346" s="4"/>
      <c r="AF346" s="77" t="s">
        <v>157</v>
      </c>
      <c r="AG346" s="4"/>
      <c r="AH346" s="4"/>
      <c r="AI346" s="7"/>
      <c r="AJ346" s="7"/>
      <c r="AK346" s="4"/>
      <c r="AL346" s="4"/>
      <c r="AM346" s="7"/>
      <c r="AN346" s="7"/>
      <c r="AO346" s="7"/>
      <c r="AP346" s="7"/>
      <c r="AQ346" s="7">
        <f t="shared" si="83"/>
        <v>5</v>
      </c>
      <c r="AR346" s="3">
        <f t="shared" si="82"/>
        <v>170</v>
      </c>
      <c r="AS346" s="8">
        <f t="shared" si="84"/>
        <v>2.9411764705882353E-2</v>
      </c>
    </row>
    <row r="347" spans="1:45" ht="21" customHeight="1" x14ac:dyDescent="0.25">
      <c r="A347" s="82"/>
      <c r="B347" s="81"/>
      <c r="C347" s="24" t="s">
        <v>173</v>
      </c>
      <c r="D347" s="25"/>
      <c r="E347" s="4"/>
      <c r="F347" s="4"/>
      <c r="G347" s="76" t="s">
        <v>154</v>
      </c>
      <c r="H347" s="4"/>
      <c r="I347" s="4"/>
      <c r="J347" s="4"/>
      <c r="K347" s="4"/>
      <c r="L347" s="4"/>
      <c r="M347" s="4"/>
      <c r="N347" s="4"/>
      <c r="O347" s="4"/>
      <c r="P347" s="76" t="s">
        <v>154</v>
      </c>
      <c r="Q347" s="4"/>
      <c r="R347" s="4"/>
      <c r="S347" s="4"/>
      <c r="T347" s="76" t="s">
        <v>154</v>
      </c>
      <c r="U347" s="4"/>
      <c r="V347" s="4"/>
      <c r="W347" s="76" t="s">
        <v>154</v>
      </c>
      <c r="X347" s="4"/>
      <c r="Y347" s="4"/>
      <c r="Z347" s="4"/>
      <c r="AA347" s="4"/>
      <c r="AB347" s="4"/>
      <c r="AC347" s="4"/>
      <c r="AD347" s="4"/>
      <c r="AE347" s="4"/>
      <c r="AF347" s="77" t="s">
        <v>157</v>
      </c>
      <c r="AG347" s="4"/>
      <c r="AH347" s="4"/>
      <c r="AI347" s="7"/>
      <c r="AJ347" s="7"/>
      <c r="AK347" s="4"/>
      <c r="AL347" s="4"/>
      <c r="AM347" s="7"/>
      <c r="AN347" s="7"/>
      <c r="AO347" s="7"/>
      <c r="AP347" s="7"/>
      <c r="AQ347" s="7">
        <f t="shared" si="83"/>
        <v>5</v>
      </c>
      <c r="AR347" s="3">
        <f t="shared" si="82"/>
        <v>170</v>
      </c>
      <c r="AS347" s="8">
        <f t="shared" si="84"/>
        <v>2.9411764705882353E-2</v>
      </c>
    </row>
    <row r="348" spans="1:45" ht="21" customHeight="1" x14ac:dyDescent="0.25">
      <c r="A348" s="82"/>
      <c r="B348" s="81"/>
      <c r="C348" s="24" t="s">
        <v>174</v>
      </c>
      <c r="D348" s="25"/>
      <c r="E348" s="4"/>
      <c r="F348" s="4"/>
      <c r="G348" s="76" t="s">
        <v>154</v>
      </c>
      <c r="H348" s="4"/>
      <c r="I348" s="4"/>
      <c r="J348" s="4"/>
      <c r="K348" s="4"/>
      <c r="L348" s="4"/>
      <c r="M348" s="4"/>
      <c r="N348" s="4"/>
      <c r="O348" s="4"/>
      <c r="P348" s="76" t="s">
        <v>154</v>
      </c>
      <c r="Q348" s="4"/>
      <c r="R348" s="4"/>
      <c r="S348" s="4"/>
      <c r="T348" s="76" t="s">
        <v>154</v>
      </c>
      <c r="U348" s="4"/>
      <c r="V348" s="4"/>
      <c r="W348" s="76" t="s">
        <v>154</v>
      </c>
      <c r="X348" s="4"/>
      <c r="Y348" s="4"/>
      <c r="Z348" s="4"/>
      <c r="AA348" s="4"/>
      <c r="AB348" s="4"/>
      <c r="AC348" s="4"/>
      <c r="AD348" s="4"/>
      <c r="AE348" s="4"/>
      <c r="AF348" s="77" t="s">
        <v>157</v>
      </c>
      <c r="AG348" s="4"/>
      <c r="AH348" s="4"/>
      <c r="AI348" s="7"/>
      <c r="AJ348" s="7"/>
      <c r="AK348" s="4"/>
      <c r="AL348" s="4"/>
      <c r="AM348" s="7"/>
      <c r="AN348" s="7"/>
      <c r="AO348" s="7"/>
      <c r="AP348" s="7"/>
      <c r="AQ348" s="7">
        <f t="shared" si="83"/>
        <v>5</v>
      </c>
      <c r="AR348" s="3">
        <f t="shared" si="82"/>
        <v>170</v>
      </c>
      <c r="AS348" s="8">
        <f t="shared" si="84"/>
        <v>2.9411764705882353E-2</v>
      </c>
    </row>
    <row r="349" spans="1:45" ht="21" customHeight="1" x14ac:dyDescent="0.25">
      <c r="A349" s="82"/>
      <c r="B349" s="81"/>
      <c r="C349" s="24" t="s">
        <v>175</v>
      </c>
      <c r="D349" s="25"/>
      <c r="E349" s="4"/>
      <c r="F349" s="4"/>
      <c r="G349" s="76" t="s">
        <v>154</v>
      </c>
      <c r="H349" s="4"/>
      <c r="I349" s="4"/>
      <c r="J349" s="4"/>
      <c r="K349" s="4"/>
      <c r="L349" s="4"/>
      <c r="M349" s="4"/>
      <c r="N349" s="4"/>
      <c r="O349" s="4"/>
      <c r="P349" s="76" t="s">
        <v>154</v>
      </c>
      <c r="Q349" s="4"/>
      <c r="R349" s="4"/>
      <c r="S349" s="4"/>
      <c r="T349" s="76" t="s">
        <v>154</v>
      </c>
      <c r="U349" s="4"/>
      <c r="V349" s="4"/>
      <c r="W349" s="76" t="s">
        <v>154</v>
      </c>
      <c r="X349" s="4"/>
      <c r="Y349" s="4"/>
      <c r="Z349" s="4"/>
      <c r="AA349" s="4"/>
      <c r="AB349" s="4"/>
      <c r="AC349" s="4"/>
      <c r="AD349" s="4"/>
      <c r="AE349" s="4"/>
      <c r="AF349" s="77" t="s">
        <v>157</v>
      </c>
      <c r="AG349" s="4"/>
      <c r="AH349" s="4"/>
      <c r="AI349" s="7"/>
      <c r="AJ349" s="7"/>
      <c r="AK349" s="4"/>
      <c r="AL349" s="4"/>
      <c r="AM349" s="7"/>
      <c r="AN349" s="7"/>
      <c r="AO349" s="7"/>
      <c r="AP349" s="7"/>
      <c r="AQ349" s="7">
        <f t="shared" si="83"/>
        <v>5</v>
      </c>
      <c r="AR349" s="3">
        <f t="shared" si="82"/>
        <v>170</v>
      </c>
      <c r="AS349" s="8">
        <f t="shared" si="84"/>
        <v>2.9411764705882353E-2</v>
      </c>
    </row>
    <row r="350" spans="1:45" ht="21" customHeight="1" x14ac:dyDescent="0.25">
      <c r="A350" s="82"/>
      <c r="B350" s="81"/>
      <c r="C350" s="24" t="s">
        <v>176</v>
      </c>
      <c r="D350" s="25"/>
      <c r="E350" s="4"/>
      <c r="F350" s="4"/>
      <c r="G350" s="76" t="s">
        <v>154</v>
      </c>
      <c r="H350" s="4"/>
      <c r="I350" s="4"/>
      <c r="J350" s="4"/>
      <c r="K350" s="4"/>
      <c r="L350" s="4"/>
      <c r="M350" s="4"/>
      <c r="N350" s="4"/>
      <c r="O350" s="4"/>
      <c r="P350" s="76" t="s">
        <v>154</v>
      </c>
      <c r="Q350" s="4"/>
      <c r="R350" s="4"/>
      <c r="S350" s="4"/>
      <c r="T350" s="76" t="s">
        <v>154</v>
      </c>
      <c r="U350" s="4"/>
      <c r="V350" s="4"/>
      <c r="W350" s="76" t="s">
        <v>154</v>
      </c>
      <c r="X350" s="4"/>
      <c r="Y350" s="4"/>
      <c r="Z350" s="4"/>
      <c r="AA350" s="4"/>
      <c r="AB350" s="4"/>
      <c r="AC350" s="4"/>
      <c r="AD350" s="4"/>
      <c r="AE350" s="4"/>
      <c r="AF350" s="77" t="s">
        <v>157</v>
      </c>
      <c r="AG350" s="4"/>
      <c r="AH350" s="4"/>
      <c r="AI350" s="7"/>
      <c r="AJ350" s="7"/>
      <c r="AK350" s="4"/>
      <c r="AL350" s="4"/>
      <c r="AM350" s="7"/>
      <c r="AN350" s="7"/>
      <c r="AO350" s="7"/>
      <c r="AP350" s="7"/>
      <c r="AQ350" s="7">
        <f t="shared" si="83"/>
        <v>5</v>
      </c>
      <c r="AR350" s="3">
        <f t="shared" si="82"/>
        <v>170</v>
      </c>
      <c r="AS350" s="8">
        <f t="shared" si="84"/>
        <v>2.9411764705882353E-2</v>
      </c>
    </row>
    <row r="351" spans="1:45" ht="21" customHeight="1" x14ac:dyDescent="0.25">
      <c r="A351" s="82"/>
      <c r="B351" s="81"/>
      <c r="C351" s="24" t="s">
        <v>177</v>
      </c>
      <c r="D351" s="25"/>
      <c r="E351" s="4"/>
      <c r="F351" s="4"/>
      <c r="G351" s="76" t="s">
        <v>154</v>
      </c>
      <c r="H351" s="4"/>
      <c r="I351" s="4"/>
      <c r="J351" s="4"/>
      <c r="K351" s="4"/>
      <c r="L351" s="4"/>
      <c r="M351" s="4"/>
      <c r="N351" s="4"/>
      <c r="O351" s="4"/>
      <c r="P351" s="76" t="s">
        <v>154</v>
      </c>
      <c r="Q351" s="4"/>
      <c r="R351" s="4"/>
      <c r="S351" s="4"/>
      <c r="T351" s="76" t="s">
        <v>154</v>
      </c>
      <c r="U351" s="4"/>
      <c r="V351" s="4"/>
      <c r="W351" s="76" t="s">
        <v>154</v>
      </c>
      <c r="X351" s="4"/>
      <c r="Y351" s="4"/>
      <c r="Z351" s="4"/>
      <c r="AA351" s="4"/>
      <c r="AB351" s="4"/>
      <c r="AC351" s="4"/>
      <c r="AD351" s="4"/>
      <c r="AE351" s="4"/>
      <c r="AF351" s="77" t="s">
        <v>157</v>
      </c>
      <c r="AG351" s="4"/>
      <c r="AH351" s="4"/>
      <c r="AI351" s="7"/>
      <c r="AJ351" s="7"/>
      <c r="AK351" s="4"/>
      <c r="AL351" s="4"/>
      <c r="AM351" s="7"/>
      <c r="AN351" s="7"/>
      <c r="AO351" s="7"/>
      <c r="AP351" s="7"/>
      <c r="AQ351" s="7">
        <f t="shared" si="83"/>
        <v>5</v>
      </c>
      <c r="AR351" s="3">
        <f t="shared" si="82"/>
        <v>170</v>
      </c>
      <c r="AS351" s="8">
        <f t="shared" si="84"/>
        <v>2.9411764705882353E-2</v>
      </c>
    </row>
    <row r="352" spans="1:45" ht="18" customHeight="1" x14ac:dyDescent="0.25">
      <c r="A352" s="82"/>
      <c r="B352" s="84"/>
      <c r="C352" s="24" t="s">
        <v>178</v>
      </c>
      <c r="D352" s="25"/>
      <c r="E352" s="4"/>
      <c r="F352" s="4"/>
      <c r="G352" s="76" t="s">
        <v>154</v>
      </c>
      <c r="H352" s="4"/>
      <c r="I352" s="4"/>
      <c r="J352" s="4"/>
      <c r="K352" s="4"/>
      <c r="L352" s="4"/>
      <c r="M352" s="4"/>
      <c r="N352" s="4"/>
      <c r="O352" s="4"/>
      <c r="P352" s="76" t="s">
        <v>154</v>
      </c>
      <c r="Q352" s="4"/>
      <c r="R352" s="4"/>
      <c r="S352" s="4"/>
      <c r="T352" s="76" t="s">
        <v>154</v>
      </c>
      <c r="U352" s="4"/>
      <c r="V352" s="4"/>
      <c r="W352" s="76" t="s">
        <v>154</v>
      </c>
      <c r="X352" s="4"/>
      <c r="Y352" s="4"/>
      <c r="Z352" s="4"/>
      <c r="AA352" s="4"/>
      <c r="AB352" s="4"/>
      <c r="AC352" s="4"/>
      <c r="AD352" s="4"/>
      <c r="AE352" s="4"/>
      <c r="AF352" s="77" t="s">
        <v>157</v>
      </c>
      <c r="AG352" s="4"/>
      <c r="AH352" s="4"/>
      <c r="AI352" s="7"/>
      <c r="AJ352" s="7"/>
      <c r="AK352" s="4"/>
      <c r="AL352" s="4"/>
      <c r="AM352" s="7"/>
      <c r="AN352" s="7"/>
      <c r="AO352" s="7"/>
      <c r="AP352" s="7"/>
      <c r="AQ352" s="7">
        <f t="shared" si="83"/>
        <v>5</v>
      </c>
      <c r="AR352" s="3">
        <f t="shared" si="82"/>
        <v>170</v>
      </c>
      <c r="AS352" s="8">
        <f t="shared" si="84"/>
        <v>2.9411764705882353E-2</v>
      </c>
    </row>
    <row r="353" spans="1:45" ht="21" customHeight="1" x14ac:dyDescent="0.25">
      <c r="A353" s="82"/>
      <c r="B353" s="80" t="s">
        <v>28</v>
      </c>
      <c r="C353" s="24" t="s">
        <v>89</v>
      </c>
      <c r="D353" s="25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76" t="s">
        <v>154</v>
      </c>
      <c r="Y353" s="4"/>
      <c r="Z353" s="4"/>
      <c r="AA353" s="4"/>
      <c r="AB353" s="4"/>
      <c r="AC353" s="4"/>
      <c r="AD353" s="4"/>
      <c r="AE353" s="4"/>
      <c r="AF353" s="4"/>
      <c r="AG353" s="77" t="s">
        <v>157</v>
      </c>
      <c r="AH353" s="4"/>
      <c r="AI353" s="7"/>
      <c r="AJ353" s="7"/>
      <c r="AK353" s="4"/>
      <c r="AL353" s="4"/>
      <c r="AM353" s="7"/>
      <c r="AN353" s="7"/>
      <c r="AO353" s="7"/>
      <c r="AP353" s="7"/>
      <c r="AQ353" s="7">
        <f t="shared" si="83"/>
        <v>2</v>
      </c>
      <c r="AR353" s="3">
        <f t="shared" ref="AR353:AR367" si="85">34*3</f>
        <v>102</v>
      </c>
      <c r="AS353" s="8">
        <f>AQ353/AR353</f>
        <v>1.9607843137254902E-2</v>
      </c>
    </row>
    <row r="354" spans="1:45" ht="18.75" customHeight="1" x14ac:dyDescent="0.25">
      <c r="A354" s="82"/>
      <c r="B354" s="81"/>
      <c r="C354" s="24" t="s">
        <v>90</v>
      </c>
      <c r="D354" s="22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76" t="s">
        <v>154</v>
      </c>
      <c r="Y354" s="4"/>
      <c r="Z354" s="4"/>
      <c r="AA354" s="4"/>
      <c r="AB354" s="4"/>
      <c r="AC354" s="4"/>
      <c r="AD354" s="4"/>
      <c r="AE354" s="4"/>
      <c r="AF354" s="4"/>
      <c r="AG354" s="77" t="s">
        <v>157</v>
      </c>
      <c r="AH354" s="4"/>
      <c r="AI354" s="7"/>
      <c r="AJ354" s="7"/>
      <c r="AK354" s="4"/>
      <c r="AL354" s="4"/>
      <c r="AM354" s="7"/>
      <c r="AN354" s="7"/>
      <c r="AO354" s="7"/>
      <c r="AP354" s="7"/>
      <c r="AQ354" s="7">
        <f t="shared" si="83"/>
        <v>2</v>
      </c>
      <c r="AR354" s="3">
        <f t="shared" si="85"/>
        <v>102</v>
      </c>
      <c r="AS354" s="8">
        <f>AQ354/AR354</f>
        <v>1.9607843137254902E-2</v>
      </c>
    </row>
    <row r="355" spans="1:45" ht="18.75" customHeight="1" x14ac:dyDescent="0.25">
      <c r="A355" s="82"/>
      <c r="B355" s="81"/>
      <c r="C355" s="24" t="s">
        <v>91</v>
      </c>
      <c r="D355" s="22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76" t="s">
        <v>154</v>
      </c>
      <c r="Y355" s="4"/>
      <c r="Z355" s="4"/>
      <c r="AA355" s="4"/>
      <c r="AB355" s="4"/>
      <c r="AC355" s="4"/>
      <c r="AD355" s="4"/>
      <c r="AE355" s="4"/>
      <c r="AF355" s="4"/>
      <c r="AG355" s="77" t="s">
        <v>157</v>
      </c>
      <c r="AH355" s="4"/>
      <c r="AI355" s="7"/>
      <c r="AJ355" s="7"/>
      <c r="AK355" s="4"/>
      <c r="AL355" s="4"/>
      <c r="AM355" s="7"/>
      <c r="AN355" s="7"/>
      <c r="AO355" s="7"/>
      <c r="AP355" s="7"/>
      <c r="AQ355" s="7">
        <f t="shared" ref="AQ355:AQ369" si="86">COUNTA(E355:AP355)</f>
        <v>2</v>
      </c>
      <c r="AR355" s="3">
        <f t="shared" si="85"/>
        <v>102</v>
      </c>
      <c r="AS355" s="8">
        <f t="shared" ref="AS355:AS367" si="87">AQ355/AR355</f>
        <v>1.9607843137254902E-2</v>
      </c>
    </row>
    <row r="356" spans="1:45" ht="18.75" customHeight="1" x14ac:dyDescent="0.25">
      <c r="A356" s="82"/>
      <c r="B356" s="81"/>
      <c r="C356" s="24" t="s">
        <v>167</v>
      </c>
      <c r="D356" s="22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76" t="s">
        <v>154</v>
      </c>
      <c r="Y356" s="4"/>
      <c r="Z356" s="4"/>
      <c r="AA356" s="4"/>
      <c r="AB356" s="4"/>
      <c r="AC356" s="4"/>
      <c r="AD356" s="4"/>
      <c r="AE356" s="4"/>
      <c r="AF356" s="4"/>
      <c r="AG356" s="77" t="s">
        <v>157</v>
      </c>
      <c r="AH356" s="4"/>
      <c r="AI356" s="7"/>
      <c r="AJ356" s="7"/>
      <c r="AK356" s="4"/>
      <c r="AL356" s="4"/>
      <c r="AM356" s="7"/>
      <c r="AN356" s="7"/>
      <c r="AO356" s="7"/>
      <c r="AP356" s="7"/>
      <c r="AQ356" s="7">
        <f t="shared" si="86"/>
        <v>2</v>
      </c>
      <c r="AR356" s="3">
        <f t="shared" si="85"/>
        <v>102</v>
      </c>
      <c r="AS356" s="8">
        <f t="shared" si="87"/>
        <v>1.9607843137254902E-2</v>
      </c>
    </row>
    <row r="357" spans="1:45" ht="18.75" customHeight="1" x14ac:dyDescent="0.25">
      <c r="A357" s="82"/>
      <c r="B357" s="81"/>
      <c r="C357" s="24" t="s">
        <v>168</v>
      </c>
      <c r="D357" s="22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76" t="s">
        <v>154</v>
      </c>
      <c r="Y357" s="4"/>
      <c r="Z357" s="4"/>
      <c r="AA357" s="4"/>
      <c r="AB357" s="4"/>
      <c r="AC357" s="4"/>
      <c r="AD357" s="4"/>
      <c r="AE357" s="4"/>
      <c r="AF357" s="4"/>
      <c r="AG357" s="77" t="s">
        <v>157</v>
      </c>
      <c r="AH357" s="4"/>
      <c r="AI357" s="7"/>
      <c r="AJ357" s="7"/>
      <c r="AK357" s="4"/>
      <c r="AL357" s="4"/>
      <c r="AM357" s="7"/>
      <c r="AN357" s="7"/>
      <c r="AO357" s="7"/>
      <c r="AP357" s="7"/>
      <c r="AQ357" s="7">
        <f t="shared" si="86"/>
        <v>2</v>
      </c>
      <c r="AR357" s="3">
        <f t="shared" si="85"/>
        <v>102</v>
      </c>
      <c r="AS357" s="8">
        <f t="shared" si="87"/>
        <v>1.9607843137254902E-2</v>
      </c>
    </row>
    <row r="358" spans="1:45" ht="18.75" customHeight="1" x14ac:dyDescent="0.25">
      <c r="A358" s="82"/>
      <c r="B358" s="81"/>
      <c r="C358" s="24" t="s">
        <v>169</v>
      </c>
      <c r="D358" s="22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76" t="s">
        <v>154</v>
      </c>
      <c r="Y358" s="4"/>
      <c r="Z358" s="4"/>
      <c r="AA358" s="4"/>
      <c r="AB358" s="4"/>
      <c r="AC358" s="4"/>
      <c r="AD358" s="4"/>
      <c r="AE358" s="4"/>
      <c r="AF358" s="4"/>
      <c r="AG358" s="77" t="s">
        <v>157</v>
      </c>
      <c r="AH358" s="4"/>
      <c r="AI358" s="7"/>
      <c r="AJ358" s="7"/>
      <c r="AK358" s="4"/>
      <c r="AL358" s="4"/>
      <c r="AM358" s="7"/>
      <c r="AN358" s="7"/>
      <c r="AO358" s="7"/>
      <c r="AP358" s="7"/>
      <c r="AQ358" s="7">
        <f t="shared" si="86"/>
        <v>2</v>
      </c>
      <c r="AR358" s="3">
        <f t="shared" si="85"/>
        <v>102</v>
      </c>
      <c r="AS358" s="8">
        <f t="shared" si="87"/>
        <v>1.9607843137254902E-2</v>
      </c>
    </row>
    <row r="359" spans="1:45" ht="18.75" customHeight="1" x14ac:dyDescent="0.25">
      <c r="A359" s="82"/>
      <c r="B359" s="81"/>
      <c r="C359" s="24" t="s">
        <v>170</v>
      </c>
      <c r="D359" s="22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76" t="s">
        <v>154</v>
      </c>
      <c r="Y359" s="4"/>
      <c r="Z359" s="4"/>
      <c r="AA359" s="4"/>
      <c r="AB359" s="4"/>
      <c r="AC359" s="4"/>
      <c r="AD359" s="4"/>
      <c r="AE359" s="4"/>
      <c r="AF359" s="4"/>
      <c r="AG359" s="77" t="s">
        <v>157</v>
      </c>
      <c r="AH359" s="4"/>
      <c r="AI359" s="7"/>
      <c r="AJ359" s="7"/>
      <c r="AK359" s="4"/>
      <c r="AL359" s="4"/>
      <c r="AM359" s="7"/>
      <c r="AN359" s="7"/>
      <c r="AO359" s="7"/>
      <c r="AP359" s="7"/>
      <c r="AQ359" s="7">
        <f t="shared" si="86"/>
        <v>2</v>
      </c>
      <c r="AR359" s="3">
        <f t="shared" si="85"/>
        <v>102</v>
      </c>
      <c r="AS359" s="8">
        <f t="shared" si="87"/>
        <v>1.9607843137254902E-2</v>
      </c>
    </row>
    <row r="360" spans="1:45" ht="18.75" customHeight="1" x14ac:dyDescent="0.25">
      <c r="A360" s="82"/>
      <c r="B360" s="81"/>
      <c r="C360" s="24" t="s">
        <v>171</v>
      </c>
      <c r="D360" s="22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76" t="s">
        <v>154</v>
      </c>
      <c r="Y360" s="4"/>
      <c r="Z360" s="4"/>
      <c r="AA360" s="4"/>
      <c r="AB360" s="4"/>
      <c r="AC360" s="4"/>
      <c r="AD360" s="4"/>
      <c r="AE360" s="4"/>
      <c r="AF360" s="4"/>
      <c r="AG360" s="77" t="s">
        <v>157</v>
      </c>
      <c r="AH360" s="4"/>
      <c r="AI360" s="7"/>
      <c r="AJ360" s="7"/>
      <c r="AK360" s="4"/>
      <c r="AL360" s="4"/>
      <c r="AM360" s="7"/>
      <c r="AN360" s="7"/>
      <c r="AO360" s="7"/>
      <c r="AP360" s="7"/>
      <c r="AQ360" s="7">
        <f t="shared" si="86"/>
        <v>2</v>
      </c>
      <c r="AR360" s="3">
        <f t="shared" si="85"/>
        <v>102</v>
      </c>
      <c r="AS360" s="8">
        <f t="shared" si="87"/>
        <v>1.9607843137254902E-2</v>
      </c>
    </row>
    <row r="361" spans="1:45" ht="18.75" customHeight="1" x14ac:dyDescent="0.25">
      <c r="A361" s="82"/>
      <c r="B361" s="81"/>
      <c r="C361" s="24" t="s">
        <v>172</v>
      </c>
      <c r="D361" s="22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76" t="s">
        <v>154</v>
      </c>
      <c r="Y361" s="4"/>
      <c r="Z361" s="4"/>
      <c r="AA361" s="4"/>
      <c r="AB361" s="4"/>
      <c r="AC361" s="4"/>
      <c r="AD361" s="4"/>
      <c r="AE361" s="4"/>
      <c r="AF361" s="4"/>
      <c r="AG361" s="77" t="s">
        <v>157</v>
      </c>
      <c r="AH361" s="4"/>
      <c r="AI361" s="7"/>
      <c r="AJ361" s="7"/>
      <c r="AK361" s="4"/>
      <c r="AL361" s="4"/>
      <c r="AM361" s="7"/>
      <c r="AN361" s="7"/>
      <c r="AO361" s="7"/>
      <c r="AP361" s="7"/>
      <c r="AQ361" s="7">
        <f t="shared" si="86"/>
        <v>2</v>
      </c>
      <c r="AR361" s="3">
        <f t="shared" si="85"/>
        <v>102</v>
      </c>
      <c r="AS361" s="8">
        <f t="shared" si="87"/>
        <v>1.9607843137254902E-2</v>
      </c>
    </row>
    <row r="362" spans="1:45" ht="18.75" customHeight="1" x14ac:dyDescent="0.25">
      <c r="A362" s="82"/>
      <c r="B362" s="81"/>
      <c r="C362" s="24" t="s">
        <v>173</v>
      </c>
      <c r="D362" s="22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76" t="s">
        <v>154</v>
      </c>
      <c r="Y362" s="4"/>
      <c r="Z362" s="4"/>
      <c r="AA362" s="4"/>
      <c r="AB362" s="4"/>
      <c r="AC362" s="4"/>
      <c r="AD362" s="4"/>
      <c r="AE362" s="4"/>
      <c r="AF362" s="4"/>
      <c r="AG362" s="77" t="s">
        <v>157</v>
      </c>
      <c r="AH362" s="4"/>
      <c r="AI362" s="7"/>
      <c r="AJ362" s="7"/>
      <c r="AK362" s="4"/>
      <c r="AL362" s="4"/>
      <c r="AM362" s="7"/>
      <c r="AN362" s="7"/>
      <c r="AO362" s="7"/>
      <c r="AP362" s="7"/>
      <c r="AQ362" s="7">
        <f t="shared" si="86"/>
        <v>2</v>
      </c>
      <c r="AR362" s="3">
        <f t="shared" si="85"/>
        <v>102</v>
      </c>
      <c r="AS362" s="8">
        <f t="shared" si="87"/>
        <v>1.9607843137254902E-2</v>
      </c>
    </row>
    <row r="363" spans="1:45" ht="18.75" customHeight="1" x14ac:dyDescent="0.25">
      <c r="A363" s="82"/>
      <c r="B363" s="81"/>
      <c r="C363" s="24" t="s">
        <v>174</v>
      </c>
      <c r="D363" s="22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76" t="s">
        <v>154</v>
      </c>
      <c r="Y363" s="4"/>
      <c r="Z363" s="4"/>
      <c r="AA363" s="4"/>
      <c r="AB363" s="4"/>
      <c r="AC363" s="4"/>
      <c r="AD363" s="4"/>
      <c r="AE363" s="4"/>
      <c r="AF363" s="4"/>
      <c r="AG363" s="77" t="s">
        <v>157</v>
      </c>
      <c r="AH363" s="4"/>
      <c r="AI363" s="7"/>
      <c r="AJ363" s="7"/>
      <c r="AK363" s="4"/>
      <c r="AL363" s="4"/>
      <c r="AM363" s="7"/>
      <c r="AN363" s="7"/>
      <c r="AO363" s="7"/>
      <c r="AP363" s="7"/>
      <c r="AQ363" s="7">
        <f t="shared" si="86"/>
        <v>2</v>
      </c>
      <c r="AR363" s="3">
        <f t="shared" si="85"/>
        <v>102</v>
      </c>
      <c r="AS363" s="8">
        <f t="shared" si="87"/>
        <v>1.9607843137254902E-2</v>
      </c>
    </row>
    <row r="364" spans="1:45" ht="18.75" customHeight="1" x14ac:dyDescent="0.25">
      <c r="A364" s="82"/>
      <c r="B364" s="81"/>
      <c r="C364" s="24" t="s">
        <v>175</v>
      </c>
      <c r="D364" s="22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76" t="s">
        <v>154</v>
      </c>
      <c r="Y364" s="4"/>
      <c r="Z364" s="4"/>
      <c r="AA364" s="4"/>
      <c r="AB364" s="4"/>
      <c r="AC364" s="4"/>
      <c r="AD364" s="4"/>
      <c r="AE364" s="4"/>
      <c r="AF364" s="4"/>
      <c r="AG364" s="77" t="s">
        <v>157</v>
      </c>
      <c r="AH364" s="4"/>
      <c r="AI364" s="7"/>
      <c r="AJ364" s="7"/>
      <c r="AK364" s="4"/>
      <c r="AL364" s="4"/>
      <c r="AM364" s="7"/>
      <c r="AN364" s="7"/>
      <c r="AO364" s="7"/>
      <c r="AP364" s="7"/>
      <c r="AQ364" s="7">
        <f t="shared" si="86"/>
        <v>2</v>
      </c>
      <c r="AR364" s="3">
        <f t="shared" si="85"/>
        <v>102</v>
      </c>
      <c r="AS364" s="8">
        <f t="shared" si="87"/>
        <v>1.9607843137254902E-2</v>
      </c>
    </row>
    <row r="365" spans="1:45" ht="18.75" customHeight="1" x14ac:dyDescent="0.25">
      <c r="A365" s="82"/>
      <c r="B365" s="81"/>
      <c r="C365" s="24" t="s">
        <v>176</v>
      </c>
      <c r="D365" s="22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76" t="s">
        <v>154</v>
      </c>
      <c r="Y365" s="4"/>
      <c r="Z365" s="4"/>
      <c r="AA365" s="4"/>
      <c r="AB365" s="4"/>
      <c r="AC365" s="4"/>
      <c r="AD365" s="4"/>
      <c r="AE365" s="4"/>
      <c r="AF365" s="4"/>
      <c r="AG365" s="77" t="s">
        <v>157</v>
      </c>
      <c r="AH365" s="4"/>
      <c r="AI365" s="7"/>
      <c r="AJ365" s="7"/>
      <c r="AK365" s="4"/>
      <c r="AL365" s="4"/>
      <c r="AM365" s="7"/>
      <c r="AN365" s="7"/>
      <c r="AO365" s="7"/>
      <c r="AP365" s="7"/>
      <c r="AQ365" s="7">
        <f t="shared" si="86"/>
        <v>2</v>
      </c>
      <c r="AR365" s="3">
        <f t="shared" si="85"/>
        <v>102</v>
      </c>
      <c r="AS365" s="8">
        <f t="shared" si="87"/>
        <v>1.9607843137254902E-2</v>
      </c>
    </row>
    <row r="366" spans="1:45" ht="18.75" customHeight="1" x14ac:dyDescent="0.25">
      <c r="A366" s="82"/>
      <c r="B366" s="81"/>
      <c r="C366" s="24" t="s">
        <v>177</v>
      </c>
      <c r="D366" s="22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76" t="s">
        <v>154</v>
      </c>
      <c r="Y366" s="4"/>
      <c r="Z366" s="4"/>
      <c r="AA366" s="4"/>
      <c r="AB366" s="4"/>
      <c r="AC366" s="4"/>
      <c r="AD366" s="4"/>
      <c r="AE366" s="4"/>
      <c r="AF366" s="4"/>
      <c r="AG366" s="77" t="s">
        <v>157</v>
      </c>
      <c r="AH366" s="4"/>
      <c r="AI366" s="7"/>
      <c r="AJ366" s="7"/>
      <c r="AK366" s="4"/>
      <c r="AL366" s="4"/>
      <c r="AM366" s="7"/>
      <c r="AN366" s="7"/>
      <c r="AO366" s="7"/>
      <c r="AP366" s="7"/>
      <c r="AQ366" s="7">
        <f t="shared" si="86"/>
        <v>2</v>
      </c>
      <c r="AR366" s="3">
        <f t="shared" si="85"/>
        <v>102</v>
      </c>
      <c r="AS366" s="8">
        <f t="shared" si="87"/>
        <v>1.9607843137254902E-2</v>
      </c>
    </row>
    <row r="367" spans="1:45" ht="18" customHeight="1" x14ac:dyDescent="0.25">
      <c r="A367" s="82"/>
      <c r="B367" s="84"/>
      <c r="C367" s="24" t="s">
        <v>178</v>
      </c>
      <c r="D367" s="25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3"/>
      <c r="U367" s="4"/>
      <c r="V367" s="4"/>
      <c r="W367" s="4"/>
      <c r="X367" s="76" t="s">
        <v>154</v>
      </c>
      <c r="Y367" s="4"/>
      <c r="Z367" s="4"/>
      <c r="AA367" s="4"/>
      <c r="AB367" s="4"/>
      <c r="AC367" s="4"/>
      <c r="AD367" s="4"/>
      <c r="AE367" s="4"/>
      <c r="AF367" s="4"/>
      <c r="AG367" s="77" t="s">
        <v>157</v>
      </c>
      <c r="AH367" s="4"/>
      <c r="AI367" s="7"/>
      <c r="AJ367" s="7"/>
      <c r="AK367" s="4"/>
      <c r="AL367" s="4"/>
      <c r="AM367" s="7"/>
      <c r="AN367" s="7"/>
      <c r="AO367" s="7"/>
      <c r="AP367" s="7"/>
      <c r="AQ367" s="7">
        <f t="shared" si="86"/>
        <v>2</v>
      </c>
      <c r="AR367" s="3">
        <f t="shared" si="85"/>
        <v>102</v>
      </c>
      <c r="AS367" s="8">
        <f t="shared" si="87"/>
        <v>1.9607843137254902E-2</v>
      </c>
    </row>
    <row r="368" spans="1:45" ht="18" customHeight="1" x14ac:dyDescent="0.25">
      <c r="A368" s="82"/>
      <c r="B368" s="80" t="s">
        <v>30</v>
      </c>
      <c r="C368" s="24" t="s">
        <v>89</v>
      </c>
      <c r="D368" s="25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76" t="s">
        <v>154</v>
      </c>
      <c r="X368" s="4"/>
      <c r="Y368" s="4"/>
      <c r="Z368" s="4"/>
      <c r="AA368" s="4"/>
      <c r="AB368" s="4"/>
      <c r="AC368" s="4"/>
      <c r="AD368" s="4"/>
      <c r="AE368" s="4"/>
      <c r="AF368" s="4"/>
      <c r="AG368" s="3"/>
      <c r="AH368" s="4"/>
      <c r="AI368" s="4"/>
      <c r="AJ368" s="7"/>
      <c r="AK368" s="76" t="s">
        <v>154</v>
      </c>
      <c r="AL368" s="4"/>
      <c r="AM368" s="7"/>
      <c r="AN368" s="7"/>
      <c r="AO368" s="7"/>
      <c r="AP368" s="7"/>
      <c r="AQ368" s="7">
        <f t="shared" si="86"/>
        <v>2</v>
      </c>
      <c r="AR368" s="3">
        <f>34*1</f>
        <v>34</v>
      </c>
      <c r="AS368" s="8">
        <f>AQ368/AR368</f>
        <v>5.8823529411764705E-2</v>
      </c>
    </row>
    <row r="369" spans="1:45" ht="15.75" customHeight="1" x14ac:dyDescent="0.25">
      <c r="A369" s="82"/>
      <c r="B369" s="81"/>
      <c r="C369" s="24" t="s">
        <v>90</v>
      </c>
      <c r="D369" s="25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76" t="s">
        <v>154</v>
      </c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3"/>
      <c r="AK369" s="76" t="s">
        <v>154</v>
      </c>
      <c r="AL369" s="4"/>
      <c r="AM369" s="7"/>
      <c r="AN369" s="7"/>
      <c r="AO369" s="7"/>
      <c r="AP369" s="7"/>
      <c r="AQ369" s="7">
        <f t="shared" si="86"/>
        <v>2</v>
      </c>
      <c r="AR369" s="3">
        <f t="shared" ref="AR369:AR403" si="88">34*1</f>
        <v>34</v>
      </c>
      <c r="AS369" s="8">
        <f>AQ369/AR369</f>
        <v>5.8823529411764705E-2</v>
      </c>
    </row>
    <row r="370" spans="1:45" ht="15.75" customHeight="1" x14ac:dyDescent="0.25">
      <c r="A370" s="82"/>
      <c r="B370" s="81"/>
      <c r="C370" s="24" t="s">
        <v>91</v>
      </c>
      <c r="D370" s="25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76" t="s">
        <v>154</v>
      </c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3"/>
      <c r="AK370" s="76" t="s">
        <v>154</v>
      </c>
      <c r="AL370" s="4"/>
      <c r="AM370" s="7"/>
      <c r="AN370" s="7"/>
      <c r="AO370" s="7"/>
      <c r="AP370" s="7"/>
      <c r="AQ370" s="7">
        <f t="shared" ref="AQ370:AQ384" si="89">COUNTA(E370:AP370)</f>
        <v>2</v>
      </c>
      <c r="AR370" s="3">
        <f t="shared" si="88"/>
        <v>34</v>
      </c>
      <c r="AS370" s="8">
        <f t="shared" ref="AS370:AS382" si="90">AQ370/AR370</f>
        <v>5.8823529411764705E-2</v>
      </c>
    </row>
    <row r="371" spans="1:45" ht="15.75" customHeight="1" x14ac:dyDescent="0.25">
      <c r="A371" s="82"/>
      <c r="B371" s="81"/>
      <c r="C371" s="24" t="s">
        <v>167</v>
      </c>
      <c r="D371" s="25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76" t="s">
        <v>154</v>
      </c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3"/>
      <c r="AK371" s="76" t="s">
        <v>154</v>
      </c>
      <c r="AL371" s="4"/>
      <c r="AM371" s="7"/>
      <c r="AN371" s="7"/>
      <c r="AO371" s="7"/>
      <c r="AP371" s="7"/>
      <c r="AQ371" s="7">
        <f t="shared" si="89"/>
        <v>2</v>
      </c>
      <c r="AR371" s="3">
        <f t="shared" si="88"/>
        <v>34</v>
      </c>
      <c r="AS371" s="8">
        <f t="shared" si="90"/>
        <v>5.8823529411764705E-2</v>
      </c>
    </row>
    <row r="372" spans="1:45" ht="15.75" customHeight="1" x14ac:dyDescent="0.25">
      <c r="A372" s="82"/>
      <c r="B372" s="81"/>
      <c r="C372" s="24" t="s">
        <v>168</v>
      </c>
      <c r="D372" s="25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76" t="s">
        <v>154</v>
      </c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3"/>
      <c r="AK372" s="76" t="s">
        <v>154</v>
      </c>
      <c r="AL372" s="4"/>
      <c r="AM372" s="7"/>
      <c r="AN372" s="7"/>
      <c r="AO372" s="7"/>
      <c r="AP372" s="7"/>
      <c r="AQ372" s="7">
        <f t="shared" si="89"/>
        <v>2</v>
      </c>
      <c r="AR372" s="3">
        <f t="shared" si="88"/>
        <v>34</v>
      </c>
      <c r="AS372" s="8">
        <f t="shared" si="90"/>
        <v>5.8823529411764705E-2</v>
      </c>
    </row>
    <row r="373" spans="1:45" ht="15.75" customHeight="1" x14ac:dyDescent="0.25">
      <c r="A373" s="82"/>
      <c r="B373" s="81"/>
      <c r="C373" s="24" t="s">
        <v>169</v>
      </c>
      <c r="D373" s="25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76" t="s">
        <v>154</v>
      </c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3"/>
      <c r="AK373" s="76" t="s">
        <v>154</v>
      </c>
      <c r="AL373" s="4"/>
      <c r="AM373" s="7"/>
      <c r="AN373" s="7"/>
      <c r="AO373" s="7"/>
      <c r="AP373" s="7"/>
      <c r="AQ373" s="7">
        <f t="shared" si="89"/>
        <v>2</v>
      </c>
      <c r="AR373" s="3">
        <f t="shared" si="88"/>
        <v>34</v>
      </c>
      <c r="AS373" s="8">
        <f t="shared" si="90"/>
        <v>5.8823529411764705E-2</v>
      </c>
    </row>
    <row r="374" spans="1:45" ht="15.75" customHeight="1" x14ac:dyDescent="0.25">
      <c r="A374" s="82"/>
      <c r="B374" s="81"/>
      <c r="C374" s="24" t="s">
        <v>170</v>
      </c>
      <c r="D374" s="25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76" t="s">
        <v>154</v>
      </c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3"/>
      <c r="AK374" s="76" t="s">
        <v>154</v>
      </c>
      <c r="AL374" s="4"/>
      <c r="AM374" s="7"/>
      <c r="AN374" s="7"/>
      <c r="AO374" s="7"/>
      <c r="AP374" s="7"/>
      <c r="AQ374" s="7">
        <f t="shared" si="89"/>
        <v>2</v>
      </c>
      <c r="AR374" s="3">
        <f t="shared" si="88"/>
        <v>34</v>
      </c>
      <c r="AS374" s="8">
        <f t="shared" si="90"/>
        <v>5.8823529411764705E-2</v>
      </c>
    </row>
    <row r="375" spans="1:45" ht="15.75" customHeight="1" x14ac:dyDescent="0.25">
      <c r="A375" s="82"/>
      <c r="B375" s="81"/>
      <c r="C375" s="24" t="s">
        <v>171</v>
      </c>
      <c r="D375" s="25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76" t="s">
        <v>154</v>
      </c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3"/>
      <c r="AK375" s="76" t="s">
        <v>154</v>
      </c>
      <c r="AL375" s="4"/>
      <c r="AM375" s="7"/>
      <c r="AN375" s="7"/>
      <c r="AO375" s="7"/>
      <c r="AP375" s="7"/>
      <c r="AQ375" s="7">
        <f t="shared" si="89"/>
        <v>2</v>
      </c>
      <c r="AR375" s="3">
        <f t="shared" si="88"/>
        <v>34</v>
      </c>
      <c r="AS375" s="8">
        <f t="shared" si="90"/>
        <v>5.8823529411764705E-2</v>
      </c>
    </row>
    <row r="376" spans="1:45" ht="15.75" customHeight="1" x14ac:dyDescent="0.25">
      <c r="A376" s="82"/>
      <c r="B376" s="81"/>
      <c r="C376" s="24" t="s">
        <v>172</v>
      </c>
      <c r="D376" s="25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76" t="s">
        <v>154</v>
      </c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3"/>
      <c r="AK376" s="76" t="s">
        <v>154</v>
      </c>
      <c r="AL376" s="4"/>
      <c r="AM376" s="7"/>
      <c r="AN376" s="7"/>
      <c r="AO376" s="7"/>
      <c r="AP376" s="7"/>
      <c r="AQ376" s="7">
        <f t="shared" si="89"/>
        <v>2</v>
      </c>
      <c r="AR376" s="3">
        <f t="shared" si="88"/>
        <v>34</v>
      </c>
      <c r="AS376" s="8">
        <f t="shared" si="90"/>
        <v>5.8823529411764705E-2</v>
      </c>
    </row>
    <row r="377" spans="1:45" ht="15.75" customHeight="1" x14ac:dyDescent="0.25">
      <c r="A377" s="82"/>
      <c r="B377" s="81"/>
      <c r="C377" s="24" t="s">
        <v>173</v>
      </c>
      <c r="D377" s="25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76" t="s">
        <v>154</v>
      </c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3"/>
      <c r="AK377" s="76" t="s">
        <v>154</v>
      </c>
      <c r="AL377" s="4"/>
      <c r="AM377" s="7"/>
      <c r="AN377" s="7"/>
      <c r="AO377" s="7"/>
      <c r="AP377" s="7"/>
      <c r="AQ377" s="7">
        <f t="shared" si="89"/>
        <v>2</v>
      </c>
      <c r="AR377" s="3">
        <f t="shared" si="88"/>
        <v>34</v>
      </c>
      <c r="AS377" s="8">
        <f t="shared" si="90"/>
        <v>5.8823529411764705E-2</v>
      </c>
    </row>
    <row r="378" spans="1:45" ht="15.75" customHeight="1" x14ac:dyDescent="0.25">
      <c r="A378" s="82"/>
      <c r="B378" s="81"/>
      <c r="C378" s="24" t="s">
        <v>174</v>
      </c>
      <c r="D378" s="25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76" t="s">
        <v>154</v>
      </c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3"/>
      <c r="AK378" s="76" t="s">
        <v>154</v>
      </c>
      <c r="AL378" s="4"/>
      <c r="AM378" s="7"/>
      <c r="AN378" s="7"/>
      <c r="AO378" s="7"/>
      <c r="AP378" s="7"/>
      <c r="AQ378" s="7">
        <f t="shared" si="89"/>
        <v>2</v>
      </c>
      <c r="AR378" s="3">
        <f t="shared" si="88"/>
        <v>34</v>
      </c>
      <c r="AS378" s="8">
        <f t="shared" si="90"/>
        <v>5.8823529411764705E-2</v>
      </c>
    </row>
    <row r="379" spans="1:45" ht="15.75" customHeight="1" x14ac:dyDescent="0.25">
      <c r="A379" s="82"/>
      <c r="B379" s="81"/>
      <c r="C379" s="24" t="s">
        <v>175</v>
      </c>
      <c r="D379" s="25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76" t="s">
        <v>154</v>
      </c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3"/>
      <c r="AK379" s="76" t="s">
        <v>154</v>
      </c>
      <c r="AL379" s="4"/>
      <c r="AM379" s="7"/>
      <c r="AN379" s="7"/>
      <c r="AO379" s="7"/>
      <c r="AP379" s="7"/>
      <c r="AQ379" s="7">
        <f t="shared" si="89"/>
        <v>2</v>
      </c>
      <c r="AR379" s="3">
        <f t="shared" si="88"/>
        <v>34</v>
      </c>
      <c r="AS379" s="8">
        <f t="shared" si="90"/>
        <v>5.8823529411764705E-2</v>
      </c>
    </row>
    <row r="380" spans="1:45" ht="15.75" customHeight="1" x14ac:dyDescent="0.25">
      <c r="A380" s="82"/>
      <c r="B380" s="81"/>
      <c r="C380" s="24" t="s">
        <v>176</v>
      </c>
      <c r="D380" s="25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76" t="s">
        <v>154</v>
      </c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3"/>
      <c r="AK380" s="76" t="s">
        <v>154</v>
      </c>
      <c r="AL380" s="4"/>
      <c r="AM380" s="7"/>
      <c r="AN380" s="7"/>
      <c r="AO380" s="7"/>
      <c r="AP380" s="7"/>
      <c r="AQ380" s="7">
        <f t="shared" si="89"/>
        <v>2</v>
      </c>
      <c r="AR380" s="3">
        <f t="shared" si="88"/>
        <v>34</v>
      </c>
      <c r="AS380" s="8">
        <f t="shared" si="90"/>
        <v>5.8823529411764705E-2</v>
      </c>
    </row>
    <row r="381" spans="1:45" ht="15.75" customHeight="1" x14ac:dyDescent="0.25">
      <c r="A381" s="82"/>
      <c r="B381" s="81"/>
      <c r="C381" s="24" t="s">
        <v>177</v>
      </c>
      <c r="D381" s="25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76" t="s">
        <v>154</v>
      </c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3"/>
      <c r="AK381" s="76" t="s">
        <v>154</v>
      </c>
      <c r="AL381" s="4"/>
      <c r="AM381" s="7"/>
      <c r="AN381" s="7"/>
      <c r="AO381" s="7"/>
      <c r="AP381" s="7"/>
      <c r="AQ381" s="7">
        <f t="shared" si="89"/>
        <v>2</v>
      </c>
      <c r="AR381" s="3">
        <f t="shared" si="88"/>
        <v>34</v>
      </c>
      <c r="AS381" s="8">
        <f t="shared" si="90"/>
        <v>5.8823529411764705E-2</v>
      </c>
    </row>
    <row r="382" spans="1:45" ht="12.75" customHeight="1" x14ac:dyDescent="0.25">
      <c r="A382" s="82"/>
      <c r="B382" s="84"/>
      <c r="C382" s="24" t="s">
        <v>178</v>
      </c>
      <c r="D382" s="25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76" t="s">
        <v>154</v>
      </c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3"/>
      <c r="AJ382" s="4"/>
      <c r="AK382" s="76" t="s">
        <v>154</v>
      </c>
      <c r="AL382" s="4"/>
      <c r="AM382" s="7"/>
      <c r="AN382" s="7"/>
      <c r="AO382" s="7"/>
      <c r="AP382" s="7"/>
      <c r="AQ382" s="7">
        <f t="shared" si="89"/>
        <v>2</v>
      </c>
      <c r="AR382" s="3">
        <f t="shared" si="88"/>
        <v>34</v>
      </c>
      <c r="AS382" s="8">
        <f t="shared" si="90"/>
        <v>5.8823529411764705E-2</v>
      </c>
    </row>
    <row r="383" spans="1:45" ht="18" customHeight="1" x14ac:dyDescent="0.25">
      <c r="A383" s="82"/>
      <c r="B383" s="80" t="s">
        <v>29</v>
      </c>
      <c r="C383" s="24" t="s">
        <v>89</v>
      </c>
      <c r="D383" s="22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76" t="s">
        <v>154</v>
      </c>
      <c r="Y383" s="4"/>
      <c r="Z383" s="4"/>
      <c r="AA383" s="4"/>
      <c r="AB383" s="4"/>
      <c r="AC383" s="4"/>
      <c r="AD383" s="4"/>
      <c r="AE383" s="4"/>
      <c r="AF383" s="3"/>
      <c r="AG383" s="3"/>
      <c r="AH383" s="77" t="s">
        <v>157</v>
      </c>
      <c r="AI383" s="4"/>
      <c r="AJ383" s="7"/>
      <c r="AK383" s="3"/>
      <c r="AL383" s="4"/>
      <c r="AM383" s="7"/>
      <c r="AN383" s="7"/>
      <c r="AO383" s="7"/>
      <c r="AP383" s="7"/>
      <c r="AQ383" s="7">
        <f t="shared" si="89"/>
        <v>2</v>
      </c>
      <c r="AR383" s="3">
        <f t="shared" si="88"/>
        <v>34</v>
      </c>
      <c r="AS383" s="8">
        <f>AQ383/AR383</f>
        <v>5.8823529411764705E-2</v>
      </c>
    </row>
    <row r="384" spans="1:45" ht="15.75" customHeight="1" x14ac:dyDescent="0.25">
      <c r="A384" s="82"/>
      <c r="B384" s="81"/>
      <c r="C384" s="24" t="s">
        <v>90</v>
      </c>
      <c r="D384" s="22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76" t="s">
        <v>154</v>
      </c>
      <c r="Y384" s="4"/>
      <c r="Z384" s="4"/>
      <c r="AA384" s="4"/>
      <c r="AB384" s="4"/>
      <c r="AC384" s="4"/>
      <c r="AD384" s="4"/>
      <c r="AE384" s="4"/>
      <c r="AF384" s="3"/>
      <c r="AG384" s="3"/>
      <c r="AH384" s="77" t="s">
        <v>157</v>
      </c>
      <c r="AI384" s="4"/>
      <c r="AJ384" s="7"/>
      <c r="AK384" s="3"/>
      <c r="AL384" s="4"/>
      <c r="AM384" s="7"/>
      <c r="AN384" s="7"/>
      <c r="AO384" s="7"/>
      <c r="AP384" s="7"/>
      <c r="AQ384" s="7">
        <f t="shared" si="89"/>
        <v>2</v>
      </c>
      <c r="AR384" s="3">
        <f t="shared" si="88"/>
        <v>34</v>
      </c>
      <c r="AS384" s="8">
        <f>AQ384/AR384</f>
        <v>5.8823529411764705E-2</v>
      </c>
    </row>
    <row r="385" spans="1:45" ht="15.75" customHeight="1" x14ac:dyDescent="0.25">
      <c r="A385" s="82"/>
      <c r="B385" s="81"/>
      <c r="C385" s="24" t="s">
        <v>91</v>
      </c>
      <c r="D385" s="22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76" t="s">
        <v>154</v>
      </c>
      <c r="Y385" s="4"/>
      <c r="Z385" s="4"/>
      <c r="AA385" s="4"/>
      <c r="AB385" s="4"/>
      <c r="AC385" s="4"/>
      <c r="AD385" s="4"/>
      <c r="AE385" s="4"/>
      <c r="AF385" s="3"/>
      <c r="AG385" s="3"/>
      <c r="AH385" s="77" t="s">
        <v>157</v>
      </c>
      <c r="AI385" s="4"/>
      <c r="AJ385" s="7"/>
      <c r="AK385" s="3"/>
      <c r="AL385" s="4"/>
      <c r="AM385" s="7"/>
      <c r="AN385" s="7"/>
      <c r="AO385" s="7"/>
      <c r="AP385" s="7"/>
      <c r="AQ385" s="7">
        <f t="shared" ref="AQ385:AQ396" si="91">COUNTA(E385:AP385)</f>
        <v>2</v>
      </c>
      <c r="AR385" s="3">
        <f t="shared" si="88"/>
        <v>34</v>
      </c>
      <c r="AS385" s="8">
        <f t="shared" ref="AS385:AS396" si="92">AQ385/AR385</f>
        <v>5.8823529411764705E-2</v>
      </c>
    </row>
    <row r="386" spans="1:45" ht="15.75" customHeight="1" x14ac:dyDescent="0.25">
      <c r="A386" s="82"/>
      <c r="B386" s="81"/>
      <c r="C386" s="24" t="s">
        <v>167</v>
      </c>
      <c r="D386" s="22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76" t="s">
        <v>154</v>
      </c>
      <c r="Y386" s="4"/>
      <c r="Z386" s="4"/>
      <c r="AA386" s="4"/>
      <c r="AB386" s="4"/>
      <c r="AC386" s="4"/>
      <c r="AD386" s="4"/>
      <c r="AE386" s="4"/>
      <c r="AF386" s="3"/>
      <c r="AG386" s="3"/>
      <c r="AH386" s="77" t="s">
        <v>157</v>
      </c>
      <c r="AI386" s="4"/>
      <c r="AJ386" s="7"/>
      <c r="AK386" s="3"/>
      <c r="AL386" s="4"/>
      <c r="AM386" s="7"/>
      <c r="AN386" s="7"/>
      <c r="AO386" s="7"/>
      <c r="AP386" s="7"/>
      <c r="AQ386" s="7">
        <f t="shared" si="91"/>
        <v>2</v>
      </c>
      <c r="AR386" s="3">
        <f t="shared" si="88"/>
        <v>34</v>
      </c>
      <c r="AS386" s="8">
        <f t="shared" si="92"/>
        <v>5.8823529411764705E-2</v>
      </c>
    </row>
    <row r="387" spans="1:45" ht="15.75" customHeight="1" x14ac:dyDescent="0.25">
      <c r="A387" s="82"/>
      <c r="B387" s="81"/>
      <c r="C387" s="24" t="s">
        <v>168</v>
      </c>
      <c r="D387" s="22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76" t="s">
        <v>154</v>
      </c>
      <c r="Y387" s="4"/>
      <c r="Z387" s="4"/>
      <c r="AA387" s="4"/>
      <c r="AB387" s="4"/>
      <c r="AC387" s="4"/>
      <c r="AD387" s="4"/>
      <c r="AE387" s="4"/>
      <c r="AF387" s="3"/>
      <c r="AG387" s="3"/>
      <c r="AH387" s="77" t="s">
        <v>157</v>
      </c>
      <c r="AI387" s="4"/>
      <c r="AJ387" s="7"/>
      <c r="AK387" s="3"/>
      <c r="AL387" s="4"/>
      <c r="AM387" s="7"/>
      <c r="AN387" s="7"/>
      <c r="AO387" s="7"/>
      <c r="AP387" s="7"/>
      <c r="AQ387" s="7">
        <f t="shared" si="91"/>
        <v>2</v>
      </c>
      <c r="AR387" s="3">
        <f t="shared" si="88"/>
        <v>34</v>
      </c>
      <c r="AS387" s="8">
        <f t="shared" si="92"/>
        <v>5.8823529411764705E-2</v>
      </c>
    </row>
    <row r="388" spans="1:45" ht="15.75" customHeight="1" x14ac:dyDescent="0.25">
      <c r="A388" s="82"/>
      <c r="B388" s="81"/>
      <c r="C388" s="24" t="s">
        <v>169</v>
      </c>
      <c r="D388" s="22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76" t="s">
        <v>154</v>
      </c>
      <c r="Y388" s="4"/>
      <c r="Z388" s="4"/>
      <c r="AA388" s="4"/>
      <c r="AB388" s="4"/>
      <c r="AC388" s="4"/>
      <c r="AD388" s="4"/>
      <c r="AE388" s="4"/>
      <c r="AF388" s="3"/>
      <c r="AG388" s="3"/>
      <c r="AH388" s="77" t="s">
        <v>157</v>
      </c>
      <c r="AI388" s="4"/>
      <c r="AJ388" s="7"/>
      <c r="AK388" s="3"/>
      <c r="AL388" s="4"/>
      <c r="AM388" s="7"/>
      <c r="AN388" s="7"/>
      <c r="AO388" s="7"/>
      <c r="AP388" s="7"/>
      <c r="AQ388" s="7">
        <f t="shared" si="91"/>
        <v>2</v>
      </c>
      <c r="AR388" s="3">
        <f t="shared" si="88"/>
        <v>34</v>
      </c>
      <c r="AS388" s="8">
        <f t="shared" si="92"/>
        <v>5.8823529411764705E-2</v>
      </c>
    </row>
    <row r="389" spans="1:45" ht="15.75" customHeight="1" x14ac:dyDescent="0.25">
      <c r="A389" s="82"/>
      <c r="B389" s="81"/>
      <c r="C389" s="24" t="s">
        <v>170</v>
      </c>
      <c r="D389" s="22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76" t="s">
        <v>154</v>
      </c>
      <c r="Y389" s="4"/>
      <c r="Z389" s="4"/>
      <c r="AA389" s="4"/>
      <c r="AB389" s="4"/>
      <c r="AC389" s="4"/>
      <c r="AD389" s="4"/>
      <c r="AE389" s="4"/>
      <c r="AF389" s="3"/>
      <c r="AG389" s="3"/>
      <c r="AH389" s="77" t="s">
        <v>157</v>
      </c>
      <c r="AI389" s="4"/>
      <c r="AJ389" s="7"/>
      <c r="AK389" s="3"/>
      <c r="AL389" s="4"/>
      <c r="AM389" s="7"/>
      <c r="AN389" s="7"/>
      <c r="AO389" s="7"/>
      <c r="AP389" s="7"/>
      <c r="AQ389" s="7">
        <f t="shared" si="91"/>
        <v>2</v>
      </c>
      <c r="AR389" s="3">
        <f t="shared" si="88"/>
        <v>34</v>
      </c>
      <c r="AS389" s="8">
        <f t="shared" si="92"/>
        <v>5.8823529411764705E-2</v>
      </c>
    </row>
    <row r="390" spans="1:45" ht="15.75" customHeight="1" x14ac:dyDescent="0.25">
      <c r="A390" s="82"/>
      <c r="B390" s="81"/>
      <c r="C390" s="24" t="s">
        <v>171</v>
      </c>
      <c r="D390" s="22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76" t="s">
        <v>154</v>
      </c>
      <c r="Y390" s="4"/>
      <c r="Z390" s="4"/>
      <c r="AA390" s="4"/>
      <c r="AB390" s="4"/>
      <c r="AC390" s="4"/>
      <c r="AD390" s="4"/>
      <c r="AE390" s="4"/>
      <c r="AF390" s="3"/>
      <c r="AG390" s="3"/>
      <c r="AH390" s="77" t="s">
        <v>157</v>
      </c>
      <c r="AI390" s="4"/>
      <c r="AJ390" s="7"/>
      <c r="AK390" s="3"/>
      <c r="AL390" s="4"/>
      <c r="AM390" s="7"/>
      <c r="AN390" s="7"/>
      <c r="AO390" s="7"/>
      <c r="AP390" s="7"/>
      <c r="AQ390" s="7">
        <f t="shared" si="91"/>
        <v>2</v>
      </c>
      <c r="AR390" s="3">
        <f t="shared" si="88"/>
        <v>34</v>
      </c>
      <c r="AS390" s="8">
        <f t="shared" si="92"/>
        <v>5.8823529411764705E-2</v>
      </c>
    </row>
    <row r="391" spans="1:45" ht="15.75" customHeight="1" x14ac:dyDescent="0.25">
      <c r="A391" s="82"/>
      <c r="B391" s="81"/>
      <c r="C391" s="24" t="s">
        <v>172</v>
      </c>
      <c r="D391" s="22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76" t="s">
        <v>154</v>
      </c>
      <c r="Y391" s="4"/>
      <c r="Z391" s="4"/>
      <c r="AA391" s="4"/>
      <c r="AB391" s="4"/>
      <c r="AC391" s="4"/>
      <c r="AD391" s="4"/>
      <c r="AE391" s="4"/>
      <c r="AF391" s="3"/>
      <c r="AG391" s="3"/>
      <c r="AH391" s="77" t="s">
        <v>157</v>
      </c>
      <c r="AI391" s="4"/>
      <c r="AJ391" s="7"/>
      <c r="AK391" s="3"/>
      <c r="AL391" s="4"/>
      <c r="AM391" s="7"/>
      <c r="AN391" s="7"/>
      <c r="AO391" s="7"/>
      <c r="AP391" s="7"/>
      <c r="AQ391" s="7">
        <f t="shared" si="91"/>
        <v>2</v>
      </c>
      <c r="AR391" s="3">
        <f t="shared" si="88"/>
        <v>34</v>
      </c>
      <c r="AS391" s="8">
        <f t="shared" si="92"/>
        <v>5.8823529411764705E-2</v>
      </c>
    </row>
    <row r="392" spans="1:45" ht="15.75" customHeight="1" x14ac:dyDescent="0.25">
      <c r="A392" s="82"/>
      <c r="B392" s="81"/>
      <c r="C392" s="24" t="s">
        <v>173</v>
      </c>
      <c r="D392" s="22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76" t="s">
        <v>154</v>
      </c>
      <c r="Y392" s="4"/>
      <c r="Z392" s="4"/>
      <c r="AA392" s="4"/>
      <c r="AB392" s="4"/>
      <c r="AC392" s="4"/>
      <c r="AD392" s="4"/>
      <c r="AE392" s="4"/>
      <c r="AF392" s="3"/>
      <c r="AG392" s="3"/>
      <c r="AH392" s="77" t="s">
        <v>157</v>
      </c>
      <c r="AI392" s="4"/>
      <c r="AJ392" s="7"/>
      <c r="AK392" s="3"/>
      <c r="AL392" s="4"/>
      <c r="AM392" s="7"/>
      <c r="AN392" s="7"/>
      <c r="AO392" s="7"/>
      <c r="AP392" s="7"/>
      <c r="AQ392" s="7">
        <f t="shared" si="91"/>
        <v>2</v>
      </c>
      <c r="AR392" s="3">
        <f t="shared" si="88"/>
        <v>34</v>
      </c>
      <c r="AS392" s="8">
        <f t="shared" si="92"/>
        <v>5.8823529411764705E-2</v>
      </c>
    </row>
    <row r="393" spans="1:45" ht="15.75" customHeight="1" x14ac:dyDescent="0.25">
      <c r="A393" s="82"/>
      <c r="B393" s="81"/>
      <c r="C393" s="24" t="s">
        <v>174</v>
      </c>
      <c r="D393" s="22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76" t="s">
        <v>154</v>
      </c>
      <c r="Y393" s="4"/>
      <c r="Z393" s="4"/>
      <c r="AA393" s="4"/>
      <c r="AB393" s="4"/>
      <c r="AC393" s="4"/>
      <c r="AD393" s="4"/>
      <c r="AE393" s="4"/>
      <c r="AF393" s="3"/>
      <c r="AG393" s="3"/>
      <c r="AH393" s="77" t="s">
        <v>157</v>
      </c>
      <c r="AI393" s="4"/>
      <c r="AJ393" s="7"/>
      <c r="AK393" s="3"/>
      <c r="AL393" s="4"/>
      <c r="AM393" s="7"/>
      <c r="AN393" s="7"/>
      <c r="AO393" s="7"/>
      <c r="AP393" s="7"/>
      <c r="AQ393" s="7">
        <f t="shared" si="91"/>
        <v>2</v>
      </c>
      <c r="AR393" s="3">
        <f t="shared" si="88"/>
        <v>34</v>
      </c>
      <c r="AS393" s="8">
        <f t="shared" si="92"/>
        <v>5.8823529411764705E-2</v>
      </c>
    </row>
    <row r="394" spans="1:45" ht="15.75" customHeight="1" x14ac:dyDescent="0.25">
      <c r="A394" s="82"/>
      <c r="B394" s="81"/>
      <c r="C394" s="24" t="s">
        <v>175</v>
      </c>
      <c r="D394" s="22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76" t="s">
        <v>154</v>
      </c>
      <c r="Y394" s="4"/>
      <c r="Z394" s="4"/>
      <c r="AA394" s="4"/>
      <c r="AB394" s="4"/>
      <c r="AC394" s="4"/>
      <c r="AD394" s="4"/>
      <c r="AE394" s="4"/>
      <c r="AF394" s="3"/>
      <c r="AG394" s="3"/>
      <c r="AH394" s="77" t="s">
        <v>157</v>
      </c>
      <c r="AI394" s="4"/>
      <c r="AJ394" s="7"/>
      <c r="AK394" s="3"/>
      <c r="AL394" s="4"/>
      <c r="AM394" s="7"/>
      <c r="AN394" s="7"/>
      <c r="AO394" s="7"/>
      <c r="AP394" s="7"/>
      <c r="AQ394" s="7">
        <f t="shared" si="91"/>
        <v>2</v>
      </c>
      <c r="AR394" s="3">
        <f t="shared" si="88"/>
        <v>34</v>
      </c>
      <c r="AS394" s="8">
        <f t="shared" si="92"/>
        <v>5.8823529411764705E-2</v>
      </c>
    </row>
    <row r="395" spans="1:45" ht="15.75" customHeight="1" x14ac:dyDescent="0.25">
      <c r="A395" s="82"/>
      <c r="B395" s="81"/>
      <c r="C395" s="24" t="s">
        <v>176</v>
      </c>
      <c r="D395" s="22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76" t="s">
        <v>154</v>
      </c>
      <c r="Y395" s="4"/>
      <c r="Z395" s="4"/>
      <c r="AA395" s="4"/>
      <c r="AB395" s="4"/>
      <c r="AC395" s="4"/>
      <c r="AD395" s="4"/>
      <c r="AE395" s="4"/>
      <c r="AF395" s="3"/>
      <c r="AG395" s="3"/>
      <c r="AH395" s="77" t="s">
        <v>157</v>
      </c>
      <c r="AI395" s="4"/>
      <c r="AJ395" s="7"/>
      <c r="AK395" s="3"/>
      <c r="AL395" s="4"/>
      <c r="AM395" s="7"/>
      <c r="AN395" s="7"/>
      <c r="AO395" s="7"/>
      <c r="AP395" s="7"/>
      <c r="AQ395" s="7">
        <f t="shared" si="91"/>
        <v>2</v>
      </c>
      <c r="AR395" s="3">
        <f t="shared" si="88"/>
        <v>34</v>
      </c>
      <c r="AS395" s="8">
        <f t="shared" si="92"/>
        <v>5.8823529411764705E-2</v>
      </c>
    </row>
    <row r="396" spans="1:45" ht="15.75" customHeight="1" x14ac:dyDescent="0.25">
      <c r="A396" s="82"/>
      <c r="B396" s="81"/>
      <c r="C396" s="24" t="s">
        <v>177</v>
      </c>
      <c r="D396" s="22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76" t="s">
        <v>154</v>
      </c>
      <c r="Y396" s="4"/>
      <c r="Z396" s="4"/>
      <c r="AA396" s="4"/>
      <c r="AB396" s="4"/>
      <c r="AC396" s="4"/>
      <c r="AD396" s="4"/>
      <c r="AE396" s="4"/>
      <c r="AF396" s="3"/>
      <c r="AG396" s="3"/>
      <c r="AH396" s="77" t="s">
        <v>157</v>
      </c>
      <c r="AI396" s="4"/>
      <c r="AJ396" s="7"/>
      <c r="AK396" s="3"/>
      <c r="AL396" s="4"/>
      <c r="AM396" s="7"/>
      <c r="AN396" s="7"/>
      <c r="AO396" s="7"/>
      <c r="AP396" s="7"/>
      <c r="AQ396" s="7">
        <f t="shared" si="91"/>
        <v>2</v>
      </c>
      <c r="AR396" s="3">
        <f t="shared" si="88"/>
        <v>34</v>
      </c>
      <c r="AS396" s="8">
        <f t="shared" si="92"/>
        <v>5.8823529411764705E-2</v>
      </c>
    </row>
    <row r="397" spans="1:45" ht="15.75" customHeight="1" x14ac:dyDescent="0.25">
      <c r="A397" s="82"/>
      <c r="B397" s="84"/>
      <c r="C397" s="24" t="s">
        <v>178</v>
      </c>
      <c r="D397" s="22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76" t="s">
        <v>154</v>
      </c>
      <c r="Y397" s="4"/>
      <c r="Z397" s="4"/>
      <c r="AA397" s="4"/>
      <c r="AB397" s="4"/>
      <c r="AC397" s="4"/>
      <c r="AD397" s="4"/>
      <c r="AE397" s="4"/>
      <c r="AF397" s="3"/>
      <c r="AG397" s="3"/>
      <c r="AH397" s="77" t="s">
        <v>157</v>
      </c>
      <c r="AI397" s="4"/>
      <c r="AJ397" s="7"/>
      <c r="AK397" s="3"/>
      <c r="AL397" s="4"/>
      <c r="AM397" s="7"/>
      <c r="AN397" s="7"/>
      <c r="AO397" s="7"/>
      <c r="AP397" s="7"/>
      <c r="AQ397" s="7">
        <f t="shared" ref="AQ397:AQ409" si="93">SUM(E397:AP397)</f>
        <v>0</v>
      </c>
      <c r="AR397" s="3">
        <f t="shared" si="88"/>
        <v>34</v>
      </c>
      <c r="AS397" s="8">
        <f t="shared" ref="AS397:AS409" si="94">AQ397/AR397</f>
        <v>0</v>
      </c>
    </row>
    <row r="398" spans="1:45" ht="18" customHeight="1" x14ac:dyDescent="0.25">
      <c r="A398" s="82"/>
      <c r="B398" s="83" t="s">
        <v>53</v>
      </c>
      <c r="C398" s="24" t="s">
        <v>89</v>
      </c>
      <c r="D398" s="22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3"/>
      <c r="AG398" s="3"/>
      <c r="AH398" s="4"/>
      <c r="AI398" s="4"/>
      <c r="AJ398" s="7"/>
      <c r="AK398" s="3"/>
      <c r="AL398" s="4"/>
      <c r="AM398" s="7"/>
      <c r="AN398" s="7"/>
      <c r="AO398" s="7"/>
      <c r="AP398" s="7"/>
      <c r="AQ398" s="7">
        <f t="shared" si="93"/>
        <v>0</v>
      </c>
      <c r="AR398" s="3">
        <f t="shared" si="88"/>
        <v>34</v>
      </c>
      <c r="AS398" s="8">
        <f t="shared" si="94"/>
        <v>0</v>
      </c>
    </row>
    <row r="399" spans="1:45" ht="14.25" customHeight="1" x14ac:dyDescent="0.25">
      <c r="A399" s="82"/>
      <c r="B399" s="83"/>
      <c r="C399" s="24" t="s">
        <v>90</v>
      </c>
      <c r="D399" s="22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3"/>
      <c r="AG399" s="3"/>
      <c r="AH399" s="4"/>
      <c r="AI399" s="4"/>
      <c r="AJ399" s="7"/>
      <c r="AK399" s="3"/>
      <c r="AL399" s="4"/>
      <c r="AM399" s="7"/>
      <c r="AN399" s="7"/>
      <c r="AO399" s="7"/>
      <c r="AP399" s="7"/>
      <c r="AQ399" s="7">
        <f t="shared" si="93"/>
        <v>0</v>
      </c>
      <c r="AR399" s="3">
        <f t="shared" si="88"/>
        <v>34</v>
      </c>
      <c r="AS399" s="8">
        <f t="shared" si="94"/>
        <v>0</v>
      </c>
    </row>
    <row r="400" spans="1:45" ht="12.75" customHeight="1" x14ac:dyDescent="0.25">
      <c r="A400" s="82"/>
      <c r="B400" s="83"/>
      <c r="C400" s="24" t="s">
        <v>91</v>
      </c>
      <c r="D400" s="22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3"/>
      <c r="AG400" s="3"/>
      <c r="AH400" s="4"/>
      <c r="AI400" s="4"/>
      <c r="AJ400" s="7"/>
      <c r="AK400" s="3"/>
      <c r="AL400" s="4"/>
      <c r="AM400" s="7"/>
      <c r="AN400" s="7"/>
      <c r="AO400" s="7"/>
      <c r="AP400" s="7"/>
      <c r="AQ400" s="7">
        <f t="shared" si="93"/>
        <v>0</v>
      </c>
      <c r="AR400" s="3">
        <f t="shared" si="88"/>
        <v>34</v>
      </c>
      <c r="AS400" s="8">
        <f t="shared" si="94"/>
        <v>0</v>
      </c>
    </row>
    <row r="401" spans="1:45" ht="12.75" customHeight="1" x14ac:dyDescent="0.25">
      <c r="A401" s="82"/>
      <c r="B401" s="80" t="s">
        <v>54</v>
      </c>
      <c r="C401" s="24" t="s">
        <v>89</v>
      </c>
      <c r="D401" s="22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3"/>
      <c r="AG401" s="3"/>
      <c r="AH401" s="4"/>
      <c r="AI401" s="4"/>
      <c r="AJ401" s="7"/>
      <c r="AK401" s="3"/>
      <c r="AL401" s="4"/>
      <c r="AM401" s="7"/>
      <c r="AN401" s="7"/>
      <c r="AO401" s="7"/>
      <c r="AP401" s="7"/>
      <c r="AQ401" s="7">
        <f t="shared" si="93"/>
        <v>0</v>
      </c>
      <c r="AR401" s="3">
        <f t="shared" si="88"/>
        <v>34</v>
      </c>
      <c r="AS401" s="8">
        <f t="shared" si="94"/>
        <v>0</v>
      </c>
    </row>
    <row r="402" spans="1:45" ht="12.75" customHeight="1" x14ac:dyDescent="0.25">
      <c r="A402" s="82"/>
      <c r="B402" s="81"/>
      <c r="C402" s="24" t="s">
        <v>90</v>
      </c>
      <c r="D402" s="22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3"/>
      <c r="AG402" s="3"/>
      <c r="AH402" s="4"/>
      <c r="AI402" s="4"/>
      <c r="AJ402" s="7"/>
      <c r="AK402" s="3"/>
      <c r="AL402" s="4"/>
      <c r="AM402" s="7"/>
      <c r="AN402" s="7"/>
      <c r="AO402" s="7"/>
      <c r="AP402" s="7"/>
      <c r="AQ402" s="7">
        <f t="shared" si="93"/>
        <v>0</v>
      </c>
      <c r="AR402" s="3">
        <f t="shared" si="88"/>
        <v>34</v>
      </c>
      <c r="AS402" s="8">
        <f t="shared" si="94"/>
        <v>0</v>
      </c>
    </row>
    <row r="403" spans="1:45" ht="12.75" customHeight="1" x14ac:dyDescent="0.25">
      <c r="A403" s="82"/>
      <c r="B403" s="84"/>
      <c r="C403" s="24" t="s">
        <v>91</v>
      </c>
      <c r="D403" s="22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3"/>
      <c r="AG403" s="3"/>
      <c r="AH403" s="4"/>
      <c r="AI403" s="4"/>
      <c r="AJ403" s="7"/>
      <c r="AK403" s="3"/>
      <c r="AL403" s="4"/>
      <c r="AM403" s="7"/>
      <c r="AN403" s="7"/>
      <c r="AO403" s="7"/>
      <c r="AP403" s="7"/>
      <c r="AQ403" s="7">
        <f t="shared" si="93"/>
        <v>0</v>
      </c>
      <c r="AR403" s="3">
        <f t="shared" si="88"/>
        <v>34</v>
      </c>
      <c r="AS403" s="8">
        <f t="shared" si="94"/>
        <v>0</v>
      </c>
    </row>
    <row r="404" spans="1:45" ht="15" customHeight="1" x14ac:dyDescent="0.25">
      <c r="A404" s="82"/>
      <c r="B404" s="83" t="s">
        <v>88</v>
      </c>
      <c r="C404" s="24" t="s">
        <v>89</v>
      </c>
      <c r="D404" s="2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3"/>
      <c r="AI404" s="3"/>
      <c r="AJ404" s="7"/>
      <c r="AK404" s="4"/>
      <c r="AL404" s="4"/>
      <c r="AM404" s="7"/>
      <c r="AN404" s="7"/>
      <c r="AO404" s="7"/>
      <c r="AP404" s="7"/>
      <c r="AQ404" s="7">
        <f t="shared" si="93"/>
        <v>0</v>
      </c>
      <c r="AR404" s="3">
        <f>34*2</f>
        <v>68</v>
      </c>
      <c r="AS404" s="8">
        <f t="shared" si="94"/>
        <v>0</v>
      </c>
    </row>
    <row r="405" spans="1:45" ht="12.75" customHeight="1" x14ac:dyDescent="0.25">
      <c r="A405" s="82"/>
      <c r="B405" s="83"/>
      <c r="C405" s="24" t="s">
        <v>90</v>
      </c>
      <c r="D405" s="2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3"/>
      <c r="AI405" s="3"/>
      <c r="AJ405" s="7"/>
      <c r="AK405" s="4"/>
      <c r="AL405" s="4"/>
      <c r="AM405" s="7"/>
      <c r="AN405" s="7"/>
      <c r="AO405" s="7"/>
      <c r="AP405" s="7"/>
      <c r="AQ405" s="7">
        <f t="shared" si="93"/>
        <v>0</v>
      </c>
      <c r="AR405" s="3">
        <f t="shared" ref="AR405:AR409" si="95">34*2</f>
        <v>68</v>
      </c>
      <c r="AS405" s="8">
        <f t="shared" si="94"/>
        <v>0</v>
      </c>
    </row>
    <row r="406" spans="1:45" ht="15" customHeight="1" x14ac:dyDescent="0.25">
      <c r="A406" s="82"/>
      <c r="B406" s="83"/>
      <c r="C406" s="24" t="s">
        <v>91</v>
      </c>
      <c r="D406" s="2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3"/>
      <c r="AI406" s="3"/>
      <c r="AJ406" s="7"/>
      <c r="AK406" s="4"/>
      <c r="AL406" s="4"/>
      <c r="AM406" s="7"/>
      <c r="AN406" s="7"/>
      <c r="AO406" s="7"/>
      <c r="AP406" s="7"/>
      <c r="AQ406" s="7">
        <f t="shared" si="93"/>
        <v>0</v>
      </c>
      <c r="AR406" s="3">
        <f t="shared" si="95"/>
        <v>68</v>
      </c>
      <c r="AS406" s="8">
        <f t="shared" si="94"/>
        <v>0</v>
      </c>
    </row>
    <row r="407" spans="1:45" ht="15" customHeight="1" x14ac:dyDescent="0.25">
      <c r="A407" s="82"/>
      <c r="B407" s="80" t="s">
        <v>75</v>
      </c>
      <c r="C407" s="24" t="s">
        <v>89</v>
      </c>
      <c r="D407" s="2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3"/>
      <c r="AI407" s="3"/>
      <c r="AJ407" s="7"/>
      <c r="AK407" s="4"/>
      <c r="AL407" s="4"/>
      <c r="AM407" s="7"/>
      <c r="AN407" s="7"/>
      <c r="AO407" s="7"/>
      <c r="AP407" s="7"/>
      <c r="AQ407" s="7">
        <f t="shared" si="93"/>
        <v>0</v>
      </c>
      <c r="AR407" s="3">
        <f t="shared" si="95"/>
        <v>68</v>
      </c>
      <c r="AS407" s="8">
        <f t="shared" si="94"/>
        <v>0</v>
      </c>
    </row>
    <row r="408" spans="1:45" ht="14.25" customHeight="1" x14ac:dyDescent="0.25">
      <c r="A408" s="82"/>
      <c r="B408" s="81"/>
      <c r="C408" s="24" t="s">
        <v>90</v>
      </c>
      <c r="D408" s="2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3"/>
      <c r="AI408" s="3"/>
      <c r="AJ408" s="7"/>
      <c r="AK408" s="4"/>
      <c r="AL408" s="4"/>
      <c r="AM408" s="7"/>
      <c r="AN408" s="7"/>
      <c r="AO408" s="7"/>
      <c r="AP408" s="7"/>
      <c r="AQ408" s="7">
        <f t="shared" si="93"/>
        <v>0</v>
      </c>
      <c r="AR408" s="3">
        <f t="shared" si="95"/>
        <v>68</v>
      </c>
      <c r="AS408" s="8">
        <f t="shared" si="94"/>
        <v>0</v>
      </c>
    </row>
    <row r="409" spans="1:45" ht="14.25" customHeight="1" x14ac:dyDescent="0.25">
      <c r="A409" s="82"/>
      <c r="B409" s="81"/>
      <c r="C409" s="24" t="s">
        <v>91</v>
      </c>
      <c r="D409" s="2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3"/>
      <c r="AI409" s="3"/>
      <c r="AJ409" s="7"/>
      <c r="AK409" s="4"/>
      <c r="AL409" s="4"/>
      <c r="AM409" s="7"/>
      <c r="AN409" s="7"/>
      <c r="AO409" s="7"/>
      <c r="AP409" s="7"/>
      <c r="AQ409" s="7">
        <f t="shared" si="93"/>
        <v>0</v>
      </c>
      <c r="AR409" s="3">
        <f t="shared" si="95"/>
        <v>68</v>
      </c>
      <c r="AS409" s="8">
        <f t="shared" si="94"/>
        <v>0</v>
      </c>
    </row>
    <row r="410" spans="1:45" ht="27" customHeight="1" x14ac:dyDescent="0.25">
      <c r="A410" s="128"/>
      <c r="B410" s="128"/>
      <c r="C410" s="128"/>
      <c r="D410" s="128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5"/>
      <c r="AN410" s="55"/>
      <c r="AO410" s="55"/>
      <c r="AP410" s="55"/>
      <c r="AQ410" s="55"/>
      <c r="AR410" s="55"/>
      <c r="AS410" s="55"/>
    </row>
    <row r="411" spans="1:45" s="2" customFormat="1" ht="116.25" customHeight="1" x14ac:dyDescent="0.25">
      <c r="A411" s="91" t="s">
        <v>31</v>
      </c>
      <c r="B411" s="92"/>
      <c r="C411" s="92"/>
      <c r="D411" s="93"/>
      <c r="E411" s="115" t="s">
        <v>40</v>
      </c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  <c r="Z411" s="116"/>
      <c r="AA411" s="116"/>
      <c r="AB411" s="116"/>
      <c r="AC411" s="116"/>
      <c r="AD411" s="116"/>
      <c r="AE411" s="116"/>
      <c r="AF411" s="116"/>
      <c r="AG411" s="116"/>
      <c r="AH411" s="116"/>
      <c r="AI411" s="116"/>
      <c r="AJ411" s="116"/>
      <c r="AK411" s="116"/>
      <c r="AL411" s="116"/>
      <c r="AM411" s="116"/>
      <c r="AN411" s="116"/>
      <c r="AO411" s="116"/>
      <c r="AP411" s="117"/>
      <c r="AQ411" s="112" t="s">
        <v>20</v>
      </c>
      <c r="AR411" s="134" t="s">
        <v>22</v>
      </c>
      <c r="AS411" s="137" t="s">
        <v>21</v>
      </c>
    </row>
    <row r="412" spans="1:45" s="2" customFormat="1" ht="21.75" customHeight="1" x14ac:dyDescent="0.25">
      <c r="A412" s="85" t="s">
        <v>0</v>
      </c>
      <c r="B412" s="86"/>
      <c r="C412" s="87"/>
      <c r="D412" s="23" t="s">
        <v>18</v>
      </c>
      <c r="E412" s="104" t="s">
        <v>1</v>
      </c>
      <c r="F412" s="105"/>
      <c r="G412" s="105"/>
      <c r="H412" s="106"/>
      <c r="I412" s="104" t="s">
        <v>2</v>
      </c>
      <c r="J412" s="105"/>
      <c r="K412" s="105"/>
      <c r="L412" s="106"/>
      <c r="M412" s="104" t="s">
        <v>3</v>
      </c>
      <c r="N412" s="105"/>
      <c r="O412" s="105"/>
      <c r="P412" s="106"/>
      <c r="Q412" s="104" t="s">
        <v>4</v>
      </c>
      <c r="R412" s="105"/>
      <c r="S412" s="105"/>
      <c r="T412" s="106"/>
      <c r="U412" s="104" t="s">
        <v>5</v>
      </c>
      <c r="V412" s="105"/>
      <c r="W412" s="106"/>
      <c r="X412" s="104" t="s">
        <v>6</v>
      </c>
      <c r="Y412" s="105"/>
      <c r="Z412" s="105"/>
      <c r="AA412" s="106"/>
      <c r="AB412" s="104" t="s">
        <v>7</v>
      </c>
      <c r="AC412" s="105"/>
      <c r="AD412" s="106"/>
      <c r="AE412" s="104" t="s">
        <v>8</v>
      </c>
      <c r="AF412" s="105"/>
      <c r="AG412" s="105"/>
      <c r="AH412" s="105"/>
      <c r="AI412" s="106"/>
      <c r="AJ412" s="104" t="s">
        <v>9</v>
      </c>
      <c r="AK412" s="105"/>
      <c r="AL412" s="106"/>
      <c r="AM412" s="104" t="s">
        <v>10</v>
      </c>
      <c r="AN412" s="105"/>
      <c r="AO412" s="105"/>
      <c r="AP412" s="106"/>
      <c r="AQ412" s="113"/>
      <c r="AR412" s="135"/>
      <c r="AS412" s="138"/>
    </row>
    <row r="413" spans="1:45" s="6" customFormat="1" ht="11.25" customHeight="1" x14ac:dyDescent="0.2">
      <c r="A413" s="88"/>
      <c r="B413" s="89"/>
      <c r="C413" s="90"/>
      <c r="D413" s="23" t="s">
        <v>19</v>
      </c>
      <c r="E413" s="5">
        <v>1</v>
      </c>
      <c r="F413" s="5">
        <v>2</v>
      </c>
      <c r="G413" s="5">
        <v>3</v>
      </c>
      <c r="H413" s="5">
        <v>4</v>
      </c>
      <c r="I413" s="5">
        <v>5</v>
      </c>
      <c r="J413" s="5">
        <v>6</v>
      </c>
      <c r="K413" s="5">
        <v>7</v>
      </c>
      <c r="L413" s="5">
        <v>8</v>
      </c>
      <c r="M413" s="5">
        <v>9</v>
      </c>
      <c r="N413" s="5">
        <v>10</v>
      </c>
      <c r="O413" s="5">
        <v>11</v>
      </c>
      <c r="P413" s="5">
        <v>12</v>
      </c>
      <c r="Q413" s="5">
        <v>13</v>
      </c>
      <c r="R413" s="5">
        <v>14</v>
      </c>
      <c r="S413" s="5">
        <v>15</v>
      </c>
      <c r="T413" s="5">
        <v>16</v>
      </c>
      <c r="U413" s="5">
        <v>17</v>
      </c>
      <c r="V413" s="5">
        <v>18</v>
      </c>
      <c r="W413" s="5">
        <v>19</v>
      </c>
      <c r="X413" s="5">
        <v>20</v>
      </c>
      <c r="Y413" s="5">
        <v>21</v>
      </c>
      <c r="Z413" s="5">
        <v>22</v>
      </c>
      <c r="AA413" s="5">
        <v>23</v>
      </c>
      <c r="AB413" s="5">
        <v>24</v>
      </c>
      <c r="AC413" s="5">
        <v>25</v>
      </c>
      <c r="AD413" s="5">
        <v>26</v>
      </c>
      <c r="AE413" s="5">
        <v>27</v>
      </c>
      <c r="AF413" s="5">
        <v>28</v>
      </c>
      <c r="AG413" s="5">
        <v>29</v>
      </c>
      <c r="AH413" s="5">
        <v>30</v>
      </c>
      <c r="AI413" s="5">
        <v>31</v>
      </c>
      <c r="AJ413" s="5">
        <v>32</v>
      </c>
      <c r="AK413" s="5">
        <v>33</v>
      </c>
      <c r="AL413" s="5">
        <v>34</v>
      </c>
      <c r="AM413" s="5">
        <v>35</v>
      </c>
      <c r="AN413" s="5">
        <v>36</v>
      </c>
      <c r="AO413" s="5">
        <v>37</v>
      </c>
      <c r="AP413" s="5">
        <v>38</v>
      </c>
      <c r="AQ413" s="114"/>
      <c r="AR413" s="136"/>
      <c r="AS413" s="139"/>
    </row>
    <row r="414" spans="1:45" ht="12.75" customHeight="1" x14ac:dyDescent="0.25">
      <c r="A414" s="96" t="s">
        <v>25</v>
      </c>
      <c r="B414" s="80" t="s">
        <v>13</v>
      </c>
      <c r="C414" s="24" t="s">
        <v>104</v>
      </c>
      <c r="D414" s="25"/>
      <c r="E414" s="4"/>
      <c r="F414" s="76" t="s">
        <v>154</v>
      </c>
      <c r="G414" s="4"/>
      <c r="H414" s="4"/>
      <c r="I414" s="4"/>
      <c r="J414" s="4"/>
      <c r="K414" s="3"/>
      <c r="L414" s="4"/>
      <c r="M414" s="76" t="s">
        <v>154</v>
      </c>
      <c r="N414" s="4"/>
      <c r="O414" s="4"/>
      <c r="P414" s="4"/>
      <c r="Q414" s="4"/>
      <c r="R414" s="4"/>
      <c r="S414" s="76" t="s">
        <v>154</v>
      </c>
      <c r="T414" s="4"/>
      <c r="U414" s="4"/>
      <c r="V414" s="4"/>
      <c r="W414" s="76" t="s">
        <v>154</v>
      </c>
      <c r="X414" s="4"/>
      <c r="Y414" s="4"/>
      <c r="Z414" s="4"/>
      <c r="AA414" s="4"/>
      <c r="AB414" s="4"/>
      <c r="AC414" s="76" t="s">
        <v>154</v>
      </c>
      <c r="AD414" s="4"/>
      <c r="AE414" s="4"/>
      <c r="AF414" s="4"/>
      <c r="AG414" s="4"/>
      <c r="AH414" s="4"/>
      <c r="AI414" s="77" t="s">
        <v>157</v>
      </c>
      <c r="AJ414" s="4"/>
      <c r="AK414" s="4"/>
      <c r="AL414" s="4"/>
      <c r="AM414" s="7"/>
      <c r="AN414" s="7"/>
      <c r="AO414" s="7"/>
      <c r="AP414" s="7"/>
      <c r="AQ414" s="7">
        <f>COUNTA(E414:AP414)</f>
        <v>6</v>
      </c>
      <c r="AR414" s="3">
        <f>34*6</f>
        <v>204</v>
      </c>
      <c r="AS414" s="8">
        <f>AQ414/AR414</f>
        <v>2.9411764705882353E-2</v>
      </c>
    </row>
    <row r="415" spans="1:45" ht="15" customHeight="1" x14ac:dyDescent="0.25">
      <c r="A415" s="96"/>
      <c r="B415" s="81"/>
      <c r="C415" s="24" t="s">
        <v>105</v>
      </c>
      <c r="D415" s="25"/>
      <c r="E415" s="4"/>
      <c r="F415" s="76" t="s">
        <v>154</v>
      </c>
      <c r="G415" s="4"/>
      <c r="H415" s="4"/>
      <c r="I415" s="4"/>
      <c r="J415" s="4"/>
      <c r="K415" s="3"/>
      <c r="L415" s="4"/>
      <c r="M415" s="76" t="s">
        <v>154</v>
      </c>
      <c r="N415" s="4"/>
      <c r="O415" s="4"/>
      <c r="P415" s="4"/>
      <c r="Q415" s="4"/>
      <c r="R415" s="4"/>
      <c r="S415" s="76" t="s">
        <v>154</v>
      </c>
      <c r="T415" s="4"/>
      <c r="U415" s="4"/>
      <c r="V415" s="4"/>
      <c r="W415" s="76" t="s">
        <v>154</v>
      </c>
      <c r="X415" s="4"/>
      <c r="Y415" s="4"/>
      <c r="Z415" s="4"/>
      <c r="AA415" s="4"/>
      <c r="AB415" s="4"/>
      <c r="AC415" s="76" t="s">
        <v>154</v>
      </c>
      <c r="AD415" s="4"/>
      <c r="AE415" s="4"/>
      <c r="AF415" s="4"/>
      <c r="AG415" s="4"/>
      <c r="AH415" s="4"/>
      <c r="AI415" s="77" t="s">
        <v>157</v>
      </c>
      <c r="AJ415" s="4"/>
      <c r="AK415" s="4"/>
      <c r="AL415" s="4"/>
      <c r="AM415" s="7"/>
      <c r="AN415" s="7"/>
      <c r="AO415" s="7"/>
      <c r="AP415" s="7"/>
      <c r="AQ415" s="7">
        <f t="shared" ref="AQ415:AQ470" si="96">COUNTA(E415:AP415)</f>
        <v>6</v>
      </c>
      <c r="AR415" s="3">
        <f t="shared" ref="AR415:AR424" si="97">34*6</f>
        <v>204</v>
      </c>
      <c r="AS415" s="8">
        <f>AQ415/AR415</f>
        <v>2.9411764705882353E-2</v>
      </c>
    </row>
    <row r="416" spans="1:45" ht="15.6" customHeight="1" x14ac:dyDescent="0.25">
      <c r="A416" s="96"/>
      <c r="B416" s="81"/>
      <c r="C416" s="24" t="s">
        <v>106</v>
      </c>
      <c r="D416" s="25"/>
      <c r="E416" s="4"/>
      <c r="F416" s="76" t="s">
        <v>154</v>
      </c>
      <c r="G416" s="4"/>
      <c r="H416" s="4"/>
      <c r="I416" s="4"/>
      <c r="J416" s="4"/>
      <c r="K416" s="3"/>
      <c r="L416" s="4"/>
      <c r="M416" s="76" t="s">
        <v>154</v>
      </c>
      <c r="N416" s="4"/>
      <c r="O416" s="4"/>
      <c r="P416" s="4"/>
      <c r="Q416" s="4"/>
      <c r="R416" s="4"/>
      <c r="S416" s="76" t="s">
        <v>154</v>
      </c>
      <c r="T416" s="4"/>
      <c r="U416" s="4"/>
      <c r="V416" s="4"/>
      <c r="W416" s="76" t="s">
        <v>154</v>
      </c>
      <c r="X416" s="4"/>
      <c r="Y416" s="4"/>
      <c r="Z416" s="4"/>
      <c r="AA416" s="4"/>
      <c r="AB416" s="4"/>
      <c r="AC416" s="76" t="s">
        <v>154</v>
      </c>
      <c r="AD416" s="4"/>
      <c r="AE416" s="4"/>
      <c r="AF416" s="4"/>
      <c r="AG416" s="4"/>
      <c r="AH416" s="4"/>
      <c r="AI416" s="77" t="s">
        <v>157</v>
      </c>
      <c r="AJ416" s="4"/>
      <c r="AK416" s="4"/>
      <c r="AL416" s="4"/>
      <c r="AM416" s="7"/>
      <c r="AN416" s="7"/>
      <c r="AO416" s="7"/>
      <c r="AP416" s="7"/>
      <c r="AQ416" s="7">
        <f t="shared" ref="AQ416:AQ424" si="98">COUNTA(E416:AP416)</f>
        <v>6</v>
      </c>
      <c r="AR416" s="3">
        <f t="shared" si="97"/>
        <v>204</v>
      </c>
      <c r="AS416" s="8">
        <f t="shared" ref="AS416:AS424" si="99">AQ416/AR416</f>
        <v>2.9411764705882353E-2</v>
      </c>
    </row>
    <row r="417" spans="1:45" ht="16.2" customHeight="1" x14ac:dyDescent="0.25">
      <c r="A417" s="96"/>
      <c r="B417" s="81"/>
      <c r="C417" s="24" t="s">
        <v>183</v>
      </c>
      <c r="D417" s="25"/>
      <c r="E417" s="4"/>
      <c r="F417" s="76" t="s">
        <v>154</v>
      </c>
      <c r="G417" s="4"/>
      <c r="H417" s="4"/>
      <c r="I417" s="4"/>
      <c r="J417" s="4"/>
      <c r="K417" s="3"/>
      <c r="L417" s="4"/>
      <c r="M417" s="76" t="s">
        <v>154</v>
      </c>
      <c r="N417" s="4"/>
      <c r="O417" s="4"/>
      <c r="P417" s="4"/>
      <c r="Q417" s="4"/>
      <c r="R417" s="4"/>
      <c r="S417" s="76" t="s">
        <v>154</v>
      </c>
      <c r="T417" s="4"/>
      <c r="U417" s="4"/>
      <c r="V417" s="4"/>
      <c r="W417" s="76" t="s">
        <v>154</v>
      </c>
      <c r="X417" s="4"/>
      <c r="Y417" s="4"/>
      <c r="Z417" s="4"/>
      <c r="AA417" s="4"/>
      <c r="AB417" s="4"/>
      <c r="AC417" s="76" t="s">
        <v>154</v>
      </c>
      <c r="AD417" s="4"/>
      <c r="AE417" s="4"/>
      <c r="AF417" s="4"/>
      <c r="AG417" s="4"/>
      <c r="AH417" s="4"/>
      <c r="AI417" s="77" t="s">
        <v>157</v>
      </c>
      <c r="AJ417" s="4"/>
      <c r="AK417" s="4"/>
      <c r="AL417" s="4"/>
      <c r="AM417" s="7"/>
      <c r="AN417" s="7"/>
      <c r="AO417" s="7"/>
      <c r="AP417" s="7"/>
      <c r="AQ417" s="7">
        <f t="shared" si="98"/>
        <v>6</v>
      </c>
      <c r="AR417" s="3">
        <f t="shared" si="97"/>
        <v>204</v>
      </c>
      <c r="AS417" s="8">
        <f t="shared" si="99"/>
        <v>2.9411764705882353E-2</v>
      </c>
    </row>
    <row r="418" spans="1:45" ht="18.600000000000001" customHeight="1" x14ac:dyDescent="0.25">
      <c r="A418" s="96"/>
      <c r="B418" s="81"/>
      <c r="C418" s="24" t="s">
        <v>184</v>
      </c>
      <c r="D418" s="25"/>
      <c r="E418" s="4"/>
      <c r="F418" s="76" t="s">
        <v>154</v>
      </c>
      <c r="G418" s="4"/>
      <c r="H418" s="4"/>
      <c r="I418" s="4"/>
      <c r="J418" s="4"/>
      <c r="K418" s="3"/>
      <c r="L418" s="4"/>
      <c r="M418" s="76" t="s">
        <v>154</v>
      </c>
      <c r="N418" s="4"/>
      <c r="O418" s="4"/>
      <c r="P418" s="4"/>
      <c r="Q418" s="4"/>
      <c r="R418" s="4"/>
      <c r="S418" s="76" t="s">
        <v>154</v>
      </c>
      <c r="T418" s="4"/>
      <c r="U418" s="4"/>
      <c r="V418" s="4"/>
      <c r="W418" s="76" t="s">
        <v>154</v>
      </c>
      <c r="X418" s="4"/>
      <c r="Y418" s="4"/>
      <c r="Z418" s="4"/>
      <c r="AA418" s="4"/>
      <c r="AB418" s="4"/>
      <c r="AC418" s="76" t="s">
        <v>154</v>
      </c>
      <c r="AD418" s="4"/>
      <c r="AE418" s="4"/>
      <c r="AF418" s="4"/>
      <c r="AG418" s="4"/>
      <c r="AH418" s="4"/>
      <c r="AI418" s="77" t="s">
        <v>157</v>
      </c>
      <c r="AJ418" s="4"/>
      <c r="AK418" s="4"/>
      <c r="AL418" s="4"/>
      <c r="AM418" s="7"/>
      <c r="AN418" s="7"/>
      <c r="AO418" s="7"/>
      <c r="AP418" s="7"/>
      <c r="AQ418" s="7">
        <f t="shared" si="98"/>
        <v>6</v>
      </c>
      <c r="AR418" s="3">
        <f t="shared" si="97"/>
        <v>204</v>
      </c>
      <c r="AS418" s="8">
        <f t="shared" si="99"/>
        <v>2.9411764705882353E-2</v>
      </c>
    </row>
    <row r="419" spans="1:45" ht="17.399999999999999" customHeight="1" x14ac:dyDescent="0.25">
      <c r="A419" s="96"/>
      <c r="B419" s="81"/>
      <c r="C419" s="24" t="s">
        <v>185</v>
      </c>
      <c r="D419" s="25"/>
      <c r="E419" s="4"/>
      <c r="F419" s="76" t="s">
        <v>154</v>
      </c>
      <c r="G419" s="4"/>
      <c r="H419" s="4"/>
      <c r="I419" s="4"/>
      <c r="J419" s="4"/>
      <c r="K419" s="3"/>
      <c r="L419" s="4"/>
      <c r="M419" s="76" t="s">
        <v>154</v>
      </c>
      <c r="N419" s="4"/>
      <c r="O419" s="4"/>
      <c r="P419" s="4"/>
      <c r="Q419" s="4"/>
      <c r="R419" s="4"/>
      <c r="S419" s="76" t="s">
        <v>154</v>
      </c>
      <c r="T419" s="4"/>
      <c r="U419" s="4"/>
      <c r="V419" s="4"/>
      <c r="W419" s="76" t="s">
        <v>154</v>
      </c>
      <c r="X419" s="4"/>
      <c r="Y419" s="4"/>
      <c r="Z419" s="4"/>
      <c r="AA419" s="4"/>
      <c r="AB419" s="4"/>
      <c r="AC419" s="76" t="s">
        <v>154</v>
      </c>
      <c r="AD419" s="4"/>
      <c r="AE419" s="4"/>
      <c r="AF419" s="4"/>
      <c r="AG419" s="4"/>
      <c r="AH419" s="4"/>
      <c r="AI419" s="77" t="s">
        <v>157</v>
      </c>
      <c r="AJ419" s="4"/>
      <c r="AK419" s="4"/>
      <c r="AL419" s="4"/>
      <c r="AM419" s="7"/>
      <c r="AN419" s="7"/>
      <c r="AO419" s="7"/>
      <c r="AP419" s="7"/>
      <c r="AQ419" s="7">
        <f t="shared" si="98"/>
        <v>6</v>
      </c>
      <c r="AR419" s="3">
        <f t="shared" si="97"/>
        <v>204</v>
      </c>
      <c r="AS419" s="8">
        <f t="shared" si="99"/>
        <v>2.9411764705882353E-2</v>
      </c>
    </row>
    <row r="420" spans="1:45" ht="16.8" customHeight="1" x14ac:dyDescent="0.25">
      <c r="A420" s="96"/>
      <c r="B420" s="81"/>
      <c r="C420" s="24" t="s">
        <v>186</v>
      </c>
      <c r="D420" s="25"/>
      <c r="E420" s="4"/>
      <c r="F420" s="76" t="s">
        <v>154</v>
      </c>
      <c r="G420" s="4"/>
      <c r="H420" s="4"/>
      <c r="I420" s="4"/>
      <c r="J420" s="4"/>
      <c r="K420" s="3"/>
      <c r="L420" s="4"/>
      <c r="M420" s="76" t="s">
        <v>154</v>
      </c>
      <c r="N420" s="4"/>
      <c r="O420" s="4"/>
      <c r="P420" s="4"/>
      <c r="Q420" s="4"/>
      <c r="R420" s="4"/>
      <c r="S420" s="76" t="s">
        <v>154</v>
      </c>
      <c r="T420" s="4"/>
      <c r="U420" s="4"/>
      <c r="V420" s="4"/>
      <c r="W420" s="76" t="s">
        <v>154</v>
      </c>
      <c r="X420" s="4"/>
      <c r="Y420" s="4"/>
      <c r="Z420" s="4"/>
      <c r="AA420" s="4"/>
      <c r="AB420" s="4"/>
      <c r="AC420" s="76" t="s">
        <v>154</v>
      </c>
      <c r="AD420" s="4"/>
      <c r="AE420" s="4"/>
      <c r="AF420" s="4"/>
      <c r="AG420" s="4"/>
      <c r="AH420" s="4"/>
      <c r="AI420" s="77" t="s">
        <v>157</v>
      </c>
      <c r="AJ420" s="4"/>
      <c r="AK420" s="4"/>
      <c r="AL420" s="4"/>
      <c r="AM420" s="7"/>
      <c r="AN420" s="7"/>
      <c r="AO420" s="7"/>
      <c r="AP420" s="7"/>
      <c r="AQ420" s="7">
        <f t="shared" si="98"/>
        <v>6</v>
      </c>
      <c r="AR420" s="3">
        <f t="shared" si="97"/>
        <v>204</v>
      </c>
      <c r="AS420" s="8">
        <f t="shared" si="99"/>
        <v>2.9411764705882353E-2</v>
      </c>
    </row>
    <row r="421" spans="1:45" ht="18" customHeight="1" x14ac:dyDescent="0.25">
      <c r="A421" s="96"/>
      <c r="B421" s="81"/>
      <c r="C421" s="24" t="s">
        <v>187</v>
      </c>
      <c r="D421" s="25"/>
      <c r="E421" s="4"/>
      <c r="F421" s="76" t="s">
        <v>154</v>
      </c>
      <c r="G421" s="4"/>
      <c r="H421" s="4"/>
      <c r="I421" s="4"/>
      <c r="J421" s="4"/>
      <c r="K421" s="3"/>
      <c r="L421" s="4"/>
      <c r="M421" s="76" t="s">
        <v>154</v>
      </c>
      <c r="N421" s="4"/>
      <c r="O421" s="4"/>
      <c r="P421" s="4"/>
      <c r="Q421" s="4"/>
      <c r="R421" s="4"/>
      <c r="S421" s="76" t="s">
        <v>154</v>
      </c>
      <c r="T421" s="4"/>
      <c r="U421" s="4"/>
      <c r="V421" s="4"/>
      <c r="W421" s="76" t="s">
        <v>154</v>
      </c>
      <c r="X421" s="4"/>
      <c r="Y421" s="4"/>
      <c r="Z421" s="4"/>
      <c r="AA421" s="4"/>
      <c r="AB421" s="4"/>
      <c r="AC421" s="76" t="s">
        <v>154</v>
      </c>
      <c r="AD421" s="4"/>
      <c r="AE421" s="4"/>
      <c r="AF421" s="4"/>
      <c r="AG421" s="4"/>
      <c r="AH421" s="4"/>
      <c r="AI421" s="77" t="s">
        <v>157</v>
      </c>
      <c r="AJ421" s="4"/>
      <c r="AK421" s="4"/>
      <c r="AL421" s="4"/>
      <c r="AM421" s="7"/>
      <c r="AN421" s="7"/>
      <c r="AO421" s="7"/>
      <c r="AP421" s="7"/>
      <c r="AQ421" s="7">
        <f t="shared" si="98"/>
        <v>6</v>
      </c>
      <c r="AR421" s="3">
        <f t="shared" si="97"/>
        <v>204</v>
      </c>
      <c r="AS421" s="8">
        <f t="shared" si="99"/>
        <v>2.9411764705882353E-2</v>
      </c>
    </row>
    <row r="422" spans="1:45" ht="16.8" customHeight="1" x14ac:dyDescent="0.25">
      <c r="A422" s="96"/>
      <c r="B422" s="81"/>
      <c r="C422" s="24" t="s">
        <v>188</v>
      </c>
      <c r="D422" s="25"/>
      <c r="E422" s="4"/>
      <c r="F422" s="76" t="s">
        <v>154</v>
      </c>
      <c r="G422" s="4"/>
      <c r="H422" s="4"/>
      <c r="I422" s="4"/>
      <c r="J422" s="4"/>
      <c r="K422" s="3"/>
      <c r="L422" s="4"/>
      <c r="M422" s="76" t="s">
        <v>154</v>
      </c>
      <c r="N422" s="4"/>
      <c r="O422" s="4"/>
      <c r="P422" s="4"/>
      <c r="Q422" s="4"/>
      <c r="R422" s="4"/>
      <c r="S422" s="76" t="s">
        <v>154</v>
      </c>
      <c r="T422" s="4"/>
      <c r="U422" s="4"/>
      <c r="V422" s="4"/>
      <c r="W422" s="76" t="s">
        <v>154</v>
      </c>
      <c r="X422" s="4"/>
      <c r="Y422" s="4"/>
      <c r="Z422" s="4"/>
      <c r="AA422" s="4"/>
      <c r="AB422" s="4"/>
      <c r="AC422" s="76" t="s">
        <v>154</v>
      </c>
      <c r="AD422" s="4"/>
      <c r="AE422" s="4"/>
      <c r="AF422" s="4"/>
      <c r="AG422" s="4"/>
      <c r="AH422" s="4"/>
      <c r="AI422" s="77" t="s">
        <v>157</v>
      </c>
      <c r="AJ422" s="4"/>
      <c r="AK422" s="4"/>
      <c r="AL422" s="4"/>
      <c r="AM422" s="7"/>
      <c r="AN422" s="7"/>
      <c r="AO422" s="7"/>
      <c r="AP422" s="7"/>
      <c r="AQ422" s="7">
        <f t="shared" si="98"/>
        <v>6</v>
      </c>
      <c r="AR422" s="3">
        <f t="shared" si="97"/>
        <v>204</v>
      </c>
      <c r="AS422" s="8">
        <f t="shared" si="99"/>
        <v>2.9411764705882353E-2</v>
      </c>
    </row>
    <row r="423" spans="1:45" ht="15" customHeight="1" x14ac:dyDescent="0.25">
      <c r="A423" s="96"/>
      <c r="B423" s="81"/>
      <c r="C423" s="24" t="s">
        <v>189</v>
      </c>
      <c r="D423" s="25"/>
      <c r="E423" s="4"/>
      <c r="F423" s="76" t="s">
        <v>154</v>
      </c>
      <c r="G423" s="4"/>
      <c r="H423" s="4"/>
      <c r="I423" s="4"/>
      <c r="J423" s="4"/>
      <c r="K423" s="3"/>
      <c r="L423" s="4"/>
      <c r="M423" s="76" t="s">
        <v>154</v>
      </c>
      <c r="N423" s="4"/>
      <c r="O423" s="4"/>
      <c r="P423" s="4"/>
      <c r="Q423" s="4"/>
      <c r="R423" s="4"/>
      <c r="S423" s="76" t="s">
        <v>154</v>
      </c>
      <c r="T423" s="4"/>
      <c r="U423" s="4"/>
      <c r="V423" s="4"/>
      <c r="W423" s="76" t="s">
        <v>154</v>
      </c>
      <c r="X423" s="4"/>
      <c r="Y423" s="4"/>
      <c r="Z423" s="4"/>
      <c r="AA423" s="4"/>
      <c r="AB423" s="4"/>
      <c r="AC423" s="76" t="s">
        <v>154</v>
      </c>
      <c r="AD423" s="4"/>
      <c r="AE423" s="4"/>
      <c r="AF423" s="4"/>
      <c r="AG423" s="4"/>
      <c r="AH423" s="4"/>
      <c r="AI423" s="77" t="s">
        <v>157</v>
      </c>
      <c r="AJ423" s="4"/>
      <c r="AK423" s="4"/>
      <c r="AL423" s="4"/>
      <c r="AM423" s="7"/>
      <c r="AN423" s="7"/>
      <c r="AO423" s="7"/>
      <c r="AP423" s="7"/>
      <c r="AQ423" s="7">
        <f t="shared" si="98"/>
        <v>6</v>
      </c>
      <c r="AR423" s="3">
        <f t="shared" si="97"/>
        <v>204</v>
      </c>
      <c r="AS423" s="8">
        <f t="shared" si="99"/>
        <v>2.9411764705882353E-2</v>
      </c>
    </row>
    <row r="424" spans="1:45" ht="12.75" customHeight="1" x14ac:dyDescent="0.25">
      <c r="A424" s="96"/>
      <c r="B424" s="84"/>
      <c r="C424" s="24" t="s">
        <v>190</v>
      </c>
      <c r="D424" s="25"/>
      <c r="E424" s="4"/>
      <c r="F424" s="76" t="s">
        <v>154</v>
      </c>
      <c r="G424" s="4"/>
      <c r="H424" s="4"/>
      <c r="I424" s="4"/>
      <c r="J424" s="4"/>
      <c r="K424" s="3"/>
      <c r="L424" s="4"/>
      <c r="M424" s="76" t="s">
        <v>154</v>
      </c>
      <c r="N424" s="4"/>
      <c r="O424" s="4"/>
      <c r="P424" s="4"/>
      <c r="Q424" s="4"/>
      <c r="R424" s="4"/>
      <c r="S424" s="76" t="s">
        <v>154</v>
      </c>
      <c r="T424" s="4"/>
      <c r="U424" s="4"/>
      <c r="V424" s="4"/>
      <c r="W424" s="76" t="s">
        <v>154</v>
      </c>
      <c r="X424" s="4"/>
      <c r="Y424" s="4"/>
      <c r="Z424" s="4"/>
      <c r="AA424" s="4"/>
      <c r="AB424" s="4"/>
      <c r="AC424" s="76" t="s">
        <v>154</v>
      </c>
      <c r="AD424" s="4"/>
      <c r="AE424" s="4"/>
      <c r="AF424" s="4"/>
      <c r="AG424" s="4"/>
      <c r="AH424" s="4"/>
      <c r="AI424" s="77" t="s">
        <v>157</v>
      </c>
      <c r="AJ424" s="4"/>
      <c r="AK424" s="4"/>
      <c r="AL424" s="4"/>
      <c r="AM424" s="7"/>
      <c r="AN424" s="7"/>
      <c r="AO424" s="7"/>
      <c r="AP424" s="7"/>
      <c r="AQ424" s="7">
        <f t="shared" si="98"/>
        <v>6</v>
      </c>
      <c r="AR424" s="3">
        <f t="shared" si="97"/>
        <v>204</v>
      </c>
      <c r="AS424" s="8">
        <f t="shared" si="99"/>
        <v>2.9411764705882353E-2</v>
      </c>
    </row>
    <row r="425" spans="1:45" ht="12.75" customHeight="1" x14ac:dyDescent="0.25">
      <c r="A425" s="96"/>
      <c r="B425" s="80" t="s">
        <v>27</v>
      </c>
      <c r="C425" s="24" t="s">
        <v>104</v>
      </c>
      <c r="D425" s="25"/>
      <c r="E425" s="76" t="s">
        <v>154</v>
      </c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76" t="s">
        <v>154</v>
      </c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76" t="s">
        <v>154</v>
      </c>
      <c r="AK425" s="4"/>
      <c r="AL425" s="4"/>
      <c r="AM425" s="7"/>
      <c r="AN425" s="7"/>
      <c r="AO425" s="7"/>
      <c r="AP425" s="7"/>
      <c r="AQ425" s="7">
        <f t="shared" si="96"/>
        <v>3</v>
      </c>
      <c r="AR425" s="3">
        <f>34*3</f>
        <v>102</v>
      </c>
      <c r="AS425" s="8">
        <f>AQ425/AR425</f>
        <v>2.9411764705882353E-2</v>
      </c>
    </row>
    <row r="426" spans="1:45" x14ac:dyDescent="0.25">
      <c r="A426" s="96"/>
      <c r="B426" s="81"/>
      <c r="C426" s="24" t="s">
        <v>105</v>
      </c>
      <c r="D426" s="25"/>
      <c r="E426" s="76" t="s">
        <v>154</v>
      </c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76" t="s">
        <v>154</v>
      </c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76" t="s">
        <v>154</v>
      </c>
      <c r="AK426" s="4"/>
      <c r="AL426" s="4"/>
      <c r="AM426" s="7"/>
      <c r="AN426" s="7"/>
      <c r="AO426" s="7"/>
      <c r="AP426" s="7"/>
      <c r="AQ426" s="7">
        <f t="shared" ref="AQ426:AQ435" si="100">COUNTA(E426:AP426)</f>
        <v>3</v>
      </c>
      <c r="AR426" s="3">
        <f t="shared" ref="AR426:AR435" si="101">34*3</f>
        <v>102</v>
      </c>
      <c r="AS426" s="8">
        <f t="shared" ref="AS426:AS435" si="102">AQ426/AR426</f>
        <v>2.9411764705882353E-2</v>
      </c>
    </row>
    <row r="427" spans="1:45" x14ac:dyDescent="0.25">
      <c r="A427" s="96"/>
      <c r="B427" s="81"/>
      <c r="C427" s="24" t="s">
        <v>106</v>
      </c>
      <c r="D427" s="25"/>
      <c r="E427" s="76" t="s">
        <v>154</v>
      </c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76" t="s">
        <v>154</v>
      </c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76" t="s">
        <v>154</v>
      </c>
      <c r="AK427" s="4"/>
      <c r="AL427" s="4"/>
      <c r="AM427" s="7"/>
      <c r="AN427" s="7"/>
      <c r="AO427" s="7"/>
      <c r="AP427" s="7"/>
      <c r="AQ427" s="7">
        <f t="shared" si="100"/>
        <v>3</v>
      </c>
      <c r="AR427" s="3">
        <f t="shared" si="101"/>
        <v>102</v>
      </c>
      <c r="AS427" s="8">
        <f t="shared" si="102"/>
        <v>2.9411764705882353E-2</v>
      </c>
    </row>
    <row r="428" spans="1:45" x14ac:dyDescent="0.25">
      <c r="A428" s="96"/>
      <c r="B428" s="81"/>
      <c r="C428" s="24" t="s">
        <v>183</v>
      </c>
      <c r="D428" s="25"/>
      <c r="E428" s="76" t="s">
        <v>154</v>
      </c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76" t="s">
        <v>154</v>
      </c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76" t="s">
        <v>154</v>
      </c>
      <c r="AK428" s="4"/>
      <c r="AL428" s="4"/>
      <c r="AM428" s="7"/>
      <c r="AN428" s="7"/>
      <c r="AO428" s="7"/>
      <c r="AP428" s="7"/>
      <c r="AQ428" s="7">
        <f t="shared" si="100"/>
        <v>3</v>
      </c>
      <c r="AR428" s="3">
        <f t="shared" si="101"/>
        <v>102</v>
      </c>
      <c r="AS428" s="8">
        <f t="shared" si="102"/>
        <v>2.9411764705882353E-2</v>
      </c>
    </row>
    <row r="429" spans="1:45" x14ac:dyDescent="0.25">
      <c r="A429" s="96"/>
      <c r="B429" s="81"/>
      <c r="C429" s="24" t="s">
        <v>184</v>
      </c>
      <c r="D429" s="25"/>
      <c r="E429" s="76" t="s">
        <v>154</v>
      </c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76" t="s">
        <v>154</v>
      </c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76" t="s">
        <v>154</v>
      </c>
      <c r="AK429" s="4"/>
      <c r="AL429" s="4"/>
      <c r="AM429" s="7"/>
      <c r="AN429" s="7"/>
      <c r="AO429" s="7"/>
      <c r="AP429" s="7"/>
      <c r="AQ429" s="7">
        <f t="shared" si="100"/>
        <v>3</v>
      </c>
      <c r="AR429" s="3">
        <f t="shared" si="101"/>
        <v>102</v>
      </c>
      <c r="AS429" s="8">
        <f t="shared" si="102"/>
        <v>2.9411764705882353E-2</v>
      </c>
    </row>
    <row r="430" spans="1:45" x14ac:dyDescent="0.25">
      <c r="A430" s="96"/>
      <c r="B430" s="81"/>
      <c r="C430" s="24" t="s">
        <v>185</v>
      </c>
      <c r="D430" s="25"/>
      <c r="E430" s="76" t="s">
        <v>154</v>
      </c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76" t="s">
        <v>154</v>
      </c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76" t="s">
        <v>154</v>
      </c>
      <c r="AK430" s="4"/>
      <c r="AL430" s="4"/>
      <c r="AM430" s="7"/>
      <c r="AN430" s="7"/>
      <c r="AO430" s="7"/>
      <c r="AP430" s="7"/>
      <c r="AQ430" s="7">
        <f t="shared" si="100"/>
        <v>3</v>
      </c>
      <c r="AR430" s="3">
        <f t="shared" si="101"/>
        <v>102</v>
      </c>
      <c r="AS430" s="8">
        <f t="shared" si="102"/>
        <v>2.9411764705882353E-2</v>
      </c>
    </row>
    <row r="431" spans="1:45" x14ac:dyDescent="0.25">
      <c r="A431" s="96"/>
      <c r="B431" s="81"/>
      <c r="C431" s="24" t="s">
        <v>186</v>
      </c>
      <c r="D431" s="25"/>
      <c r="E431" s="76" t="s">
        <v>154</v>
      </c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76" t="s">
        <v>154</v>
      </c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76" t="s">
        <v>154</v>
      </c>
      <c r="AK431" s="4"/>
      <c r="AL431" s="4"/>
      <c r="AM431" s="7"/>
      <c r="AN431" s="7"/>
      <c r="AO431" s="7"/>
      <c r="AP431" s="7"/>
      <c r="AQ431" s="7">
        <f t="shared" si="100"/>
        <v>3</v>
      </c>
      <c r="AR431" s="3">
        <f t="shared" si="101"/>
        <v>102</v>
      </c>
      <c r="AS431" s="8">
        <f t="shared" si="102"/>
        <v>2.9411764705882353E-2</v>
      </c>
    </row>
    <row r="432" spans="1:45" x14ac:dyDescent="0.25">
      <c r="A432" s="96"/>
      <c r="B432" s="81"/>
      <c r="C432" s="24" t="s">
        <v>187</v>
      </c>
      <c r="D432" s="25"/>
      <c r="E432" s="76" t="s">
        <v>154</v>
      </c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76" t="s">
        <v>154</v>
      </c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76" t="s">
        <v>154</v>
      </c>
      <c r="AK432" s="4"/>
      <c r="AL432" s="4"/>
      <c r="AM432" s="7"/>
      <c r="AN432" s="7"/>
      <c r="AO432" s="7"/>
      <c r="AP432" s="7"/>
      <c r="AQ432" s="7">
        <f t="shared" si="100"/>
        <v>3</v>
      </c>
      <c r="AR432" s="3">
        <f t="shared" si="101"/>
        <v>102</v>
      </c>
      <c r="AS432" s="8">
        <f t="shared" si="102"/>
        <v>2.9411764705882353E-2</v>
      </c>
    </row>
    <row r="433" spans="1:45" x14ac:dyDescent="0.25">
      <c r="A433" s="96"/>
      <c r="B433" s="81"/>
      <c r="C433" s="24" t="s">
        <v>188</v>
      </c>
      <c r="D433" s="25"/>
      <c r="E433" s="76" t="s">
        <v>154</v>
      </c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76" t="s">
        <v>154</v>
      </c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76" t="s">
        <v>154</v>
      </c>
      <c r="AK433" s="4"/>
      <c r="AL433" s="4"/>
      <c r="AM433" s="7"/>
      <c r="AN433" s="7"/>
      <c r="AO433" s="7"/>
      <c r="AP433" s="7"/>
      <c r="AQ433" s="7">
        <f t="shared" si="100"/>
        <v>3</v>
      </c>
      <c r="AR433" s="3">
        <f t="shared" si="101"/>
        <v>102</v>
      </c>
      <c r="AS433" s="8">
        <f t="shared" si="102"/>
        <v>2.9411764705882353E-2</v>
      </c>
    </row>
    <row r="434" spans="1:45" x14ac:dyDescent="0.25">
      <c r="A434" s="96"/>
      <c r="B434" s="81"/>
      <c r="C434" s="24" t="s">
        <v>189</v>
      </c>
      <c r="D434" s="25"/>
      <c r="E434" s="76" t="s">
        <v>154</v>
      </c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76" t="s">
        <v>154</v>
      </c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76" t="s">
        <v>154</v>
      </c>
      <c r="AK434" s="4"/>
      <c r="AL434" s="4"/>
      <c r="AM434" s="7"/>
      <c r="AN434" s="7"/>
      <c r="AO434" s="7"/>
      <c r="AP434" s="7"/>
      <c r="AQ434" s="7">
        <f t="shared" si="100"/>
        <v>3</v>
      </c>
      <c r="AR434" s="3">
        <f t="shared" si="101"/>
        <v>102</v>
      </c>
      <c r="AS434" s="8">
        <f t="shared" si="102"/>
        <v>2.9411764705882353E-2</v>
      </c>
    </row>
    <row r="435" spans="1:45" x14ac:dyDescent="0.25">
      <c r="A435" s="96"/>
      <c r="B435" s="84"/>
      <c r="C435" s="24" t="s">
        <v>190</v>
      </c>
      <c r="D435" s="25"/>
      <c r="E435" s="76" t="s">
        <v>154</v>
      </c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76" t="s">
        <v>154</v>
      </c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76" t="s">
        <v>154</v>
      </c>
      <c r="AK435" s="4"/>
      <c r="AL435" s="4"/>
      <c r="AM435" s="7"/>
      <c r="AN435" s="7"/>
      <c r="AO435" s="7"/>
      <c r="AP435" s="7"/>
      <c r="AQ435" s="7">
        <f t="shared" si="100"/>
        <v>3</v>
      </c>
      <c r="AR435" s="3">
        <f t="shared" si="101"/>
        <v>102</v>
      </c>
      <c r="AS435" s="8">
        <f t="shared" si="102"/>
        <v>2.9411764705882353E-2</v>
      </c>
    </row>
    <row r="436" spans="1:45" ht="12.75" customHeight="1" x14ac:dyDescent="0.25">
      <c r="A436" s="96"/>
      <c r="B436" s="80" t="s">
        <v>12</v>
      </c>
      <c r="C436" s="24" t="s">
        <v>104</v>
      </c>
      <c r="D436" s="25"/>
      <c r="E436" s="4"/>
      <c r="F436" s="4"/>
      <c r="G436" s="76" t="s">
        <v>154</v>
      </c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76" t="s">
        <v>154</v>
      </c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76" t="s">
        <v>154</v>
      </c>
      <c r="AL436" s="4"/>
      <c r="AM436" s="7"/>
      <c r="AN436" s="7"/>
      <c r="AO436" s="7"/>
      <c r="AP436" s="7"/>
      <c r="AQ436" s="7">
        <f t="shared" si="96"/>
        <v>3</v>
      </c>
      <c r="AR436" s="3">
        <f t="shared" ref="AR436:AR446" si="103">34*3</f>
        <v>102</v>
      </c>
      <c r="AS436" s="8">
        <f>AQ436/AR436</f>
        <v>2.9411764705882353E-2</v>
      </c>
    </row>
    <row r="437" spans="1:45" ht="12.75" customHeight="1" x14ac:dyDescent="0.25">
      <c r="A437" s="96"/>
      <c r="B437" s="81"/>
      <c r="C437" s="24" t="s">
        <v>105</v>
      </c>
      <c r="D437" s="25"/>
      <c r="E437" s="4"/>
      <c r="F437" s="4"/>
      <c r="G437" s="76" t="s">
        <v>154</v>
      </c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76" t="s">
        <v>154</v>
      </c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7"/>
      <c r="AJ437" s="7"/>
      <c r="AK437" s="76" t="s">
        <v>154</v>
      </c>
      <c r="AL437" s="4"/>
      <c r="AM437" s="7"/>
      <c r="AN437" s="7"/>
      <c r="AO437" s="7"/>
      <c r="AP437" s="7"/>
      <c r="AQ437" s="7">
        <f t="shared" ref="AQ437:AQ446" si="104">COUNTA(E437:AP437)</f>
        <v>3</v>
      </c>
      <c r="AR437" s="3">
        <f t="shared" si="103"/>
        <v>102</v>
      </c>
      <c r="AS437" s="8">
        <f t="shared" ref="AS437:AS446" si="105">AQ437/AR437</f>
        <v>2.9411764705882353E-2</v>
      </c>
    </row>
    <row r="438" spans="1:45" ht="12.75" customHeight="1" x14ac:dyDescent="0.25">
      <c r="A438" s="96"/>
      <c r="B438" s="81"/>
      <c r="C438" s="24" t="s">
        <v>106</v>
      </c>
      <c r="D438" s="25"/>
      <c r="E438" s="4"/>
      <c r="F438" s="4"/>
      <c r="G438" s="76" t="s">
        <v>154</v>
      </c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76" t="s">
        <v>154</v>
      </c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7"/>
      <c r="AJ438" s="7"/>
      <c r="AK438" s="76" t="s">
        <v>154</v>
      </c>
      <c r="AL438" s="4"/>
      <c r="AM438" s="7"/>
      <c r="AN438" s="7"/>
      <c r="AO438" s="7"/>
      <c r="AP438" s="7"/>
      <c r="AQ438" s="7">
        <f t="shared" si="104"/>
        <v>3</v>
      </c>
      <c r="AR438" s="3">
        <f t="shared" si="103"/>
        <v>102</v>
      </c>
      <c r="AS438" s="8">
        <f t="shared" si="105"/>
        <v>2.9411764705882353E-2</v>
      </c>
    </row>
    <row r="439" spans="1:45" ht="12.75" customHeight="1" x14ac:dyDescent="0.25">
      <c r="A439" s="96"/>
      <c r="B439" s="81"/>
      <c r="C439" s="24" t="s">
        <v>183</v>
      </c>
      <c r="D439" s="25"/>
      <c r="E439" s="4"/>
      <c r="F439" s="4"/>
      <c r="G439" s="76" t="s">
        <v>154</v>
      </c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76" t="s">
        <v>154</v>
      </c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7"/>
      <c r="AJ439" s="7"/>
      <c r="AK439" s="76" t="s">
        <v>154</v>
      </c>
      <c r="AL439" s="4"/>
      <c r="AM439" s="7"/>
      <c r="AN439" s="7"/>
      <c r="AO439" s="7"/>
      <c r="AP439" s="7"/>
      <c r="AQ439" s="7">
        <f t="shared" si="104"/>
        <v>3</v>
      </c>
      <c r="AR439" s="3">
        <f t="shared" si="103"/>
        <v>102</v>
      </c>
      <c r="AS439" s="8">
        <f t="shared" si="105"/>
        <v>2.9411764705882353E-2</v>
      </c>
    </row>
    <row r="440" spans="1:45" ht="12.75" customHeight="1" x14ac:dyDescent="0.25">
      <c r="A440" s="96"/>
      <c r="B440" s="81"/>
      <c r="C440" s="24" t="s">
        <v>184</v>
      </c>
      <c r="D440" s="25"/>
      <c r="E440" s="4"/>
      <c r="F440" s="4"/>
      <c r="G440" s="76" t="s">
        <v>154</v>
      </c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76" t="s">
        <v>154</v>
      </c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7"/>
      <c r="AJ440" s="7"/>
      <c r="AK440" s="76" t="s">
        <v>154</v>
      </c>
      <c r="AL440" s="4"/>
      <c r="AM440" s="7"/>
      <c r="AN440" s="7"/>
      <c r="AO440" s="7"/>
      <c r="AP440" s="7"/>
      <c r="AQ440" s="7">
        <f t="shared" si="104"/>
        <v>3</v>
      </c>
      <c r="AR440" s="3">
        <f t="shared" si="103"/>
        <v>102</v>
      </c>
      <c r="AS440" s="8">
        <f t="shared" si="105"/>
        <v>2.9411764705882353E-2</v>
      </c>
    </row>
    <row r="441" spans="1:45" ht="12.75" customHeight="1" x14ac:dyDescent="0.25">
      <c r="A441" s="96"/>
      <c r="B441" s="81"/>
      <c r="C441" s="24" t="s">
        <v>185</v>
      </c>
      <c r="D441" s="25"/>
      <c r="E441" s="4"/>
      <c r="F441" s="4"/>
      <c r="G441" s="76" t="s">
        <v>154</v>
      </c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76" t="s">
        <v>154</v>
      </c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7"/>
      <c r="AJ441" s="7"/>
      <c r="AK441" s="76" t="s">
        <v>154</v>
      </c>
      <c r="AL441" s="4"/>
      <c r="AM441" s="7"/>
      <c r="AN441" s="7"/>
      <c r="AO441" s="7"/>
      <c r="AP441" s="7"/>
      <c r="AQ441" s="7">
        <f t="shared" si="104"/>
        <v>3</v>
      </c>
      <c r="AR441" s="3">
        <f t="shared" si="103"/>
        <v>102</v>
      </c>
      <c r="AS441" s="8">
        <f t="shared" si="105"/>
        <v>2.9411764705882353E-2</v>
      </c>
    </row>
    <row r="442" spans="1:45" ht="12.75" customHeight="1" x14ac:dyDescent="0.25">
      <c r="A442" s="96"/>
      <c r="B442" s="81"/>
      <c r="C442" s="24" t="s">
        <v>186</v>
      </c>
      <c r="D442" s="25"/>
      <c r="E442" s="4"/>
      <c r="F442" s="4"/>
      <c r="G442" s="76" t="s">
        <v>154</v>
      </c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76" t="s">
        <v>154</v>
      </c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7"/>
      <c r="AJ442" s="7"/>
      <c r="AK442" s="76" t="s">
        <v>154</v>
      </c>
      <c r="AL442" s="4"/>
      <c r="AM442" s="7"/>
      <c r="AN442" s="7"/>
      <c r="AO442" s="7"/>
      <c r="AP442" s="7"/>
      <c r="AQ442" s="7">
        <f t="shared" si="104"/>
        <v>3</v>
      </c>
      <c r="AR442" s="3">
        <f t="shared" si="103"/>
        <v>102</v>
      </c>
      <c r="AS442" s="8">
        <f t="shared" si="105"/>
        <v>2.9411764705882353E-2</v>
      </c>
    </row>
    <row r="443" spans="1:45" ht="12.75" customHeight="1" x14ac:dyDescent="0.25">
      <c r="A443" s="96"/>
      <c r="B443" s="81"/>
      <c r="C443" s="24" t="s">
        <v>187</v>
      </c>
      <c r="D443" s="25"/>
      <c r="E443" s="4"/>
      <c r="F443" s="4"/>
      <c r="G443" s="76" t="s">
        <v>154</v>
      </c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76" t="s">
        <v>154</v>
      </c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7"/>
      <c r="AJ443" s="7"/>
      <c r="AK443" s="76" t="s">
        <v>154</v>
      </c>
      <c r="AL443" s="4"/>
      <c r="AM443" s="7"/>
      <c r="AN443" s="7"/>
      <c r="AO443" s="7"/>
      <c r="AP443" s="7"/>
      <c r="AQ443" s="7">
        <f t="shared" si="104"/>
        <v>3</v>
      </c>
      <c r="AR443" s="3">
        <f t="shared" si="103"/>
        <v>102</v>
      </c>
      <c r="AS443" s="8">
        <f t="shared" si="105"/>
        <v>2.9411764705882353E-2</v>
      </c>
    </row>
    <row r="444" spans="1:45" ht="12.75" customHeight="1" x14ac:dyDescent="0.25">
      <c r="A444" s="96"/>
      <c r="B444" s="81"/>
      <c r="C444" s="24" t="s">
        <v>188</v>
      </c>
      <c r="D444" s="25"/>
      <c r="E444" s="4"/>
      <c r="F444" s="4"/>
      <c r="G444" s="76" t="s">
        <v>154</v>
      </c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76" t="s">
        <v>154</v>
      </c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7"/>
      <c r="AJ444" s="7"/>
      <c r="AK444" s="76" t="s">
        <v>154</v>
      </c>
      <c r="AL444" s="4"/>
      <c r="AM444" s="7"/>
      <c r="AN444" s="7"/>
      <c r="AO444" s="7"/>
      <c r="AP444" s="7"/>
      <c r="AQ444" s="7">
        <f t="shared" si="104"/>
        <v>3</v>
      </c>
      <c r="AR444" s="3">
        <f t="shared" si="103"/>
        <v>102</v>
      </c>
      <c r="AS444" s="8">
        <f t="shared" si="105"/>
        <v>2.9411764705882353E-2</v>
      </c>
    </row>
    <row r="445" spans="1:45" ht="12.75" customHeight="1" x14ac:dyDescent="0.25">
      <c r="A445" s="96"/>
      <c r="B445" s="81"/>
      <c r="C445" s="24" t="s">
        <v>189</v>
      </c>
      <c r="D445" s="25"/>
      <c r="E445" s="4"/>
      <c r="F445" s="4"/>
      <c r="G445" s="76" t="s">
        <v>154</v>
      </c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76" t="s">
        <v>154</v>
      </c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7"/>
      <c r="AJ445" s="7"/>
      <c r="AK445" s="76" t="s">
        <v>154</v>
      </c>
      <c r="AL445" s="4"/>
      <c r="AM445" s="7"/>
      <c r="AN445" s="7"/>
      <c r="AO445" s="7"/>
      <c r="AP445" s="7"/>
      <c r="AQ445" s="7">
        <f t="shared" si="104"/>
        <v>3</v>
      </c>
      <c r="AR445" s="3">
        <f t="shared" si="103"/>
        <v>102</v>
      </c>
      <c r="AS445" s="8">
        <f t="shared" si="105"/>
        <v>2.9411764705882353E-2</v>
      </c>
    </row>
    <row r="446" spans="1:45" x14ac:dyDescent="0.25">
      <c r="A446" s="96"/>
      <c r="B446" s="84"/>
      <c r="C446" s="24" t="s">
        <v>190</v>
      </c>
      <c r="D446" s="25"/>
      <c r="E446" s="4"/>
      <c r="F446" s="4"/>
      <c r="G446" s="76" t="s">
        <v>154</v>
      </c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76" t="s">
        <v>154</v>
      </c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7"/>
      <c r="AJ446" s="7"/>
      <c r="AK446" s="76" t="s">
        <v>154</v>
      </c>
      <c r="AL446" s="4"/>
      <c r="AM446" s="7"/>
      <c r="AN446" s="7"/>
      <c r="AO446" s="7"/>
      <c r="AP446" s="7"/>
      <c r="AQ446" s="7">
        <f t="shared" si="104"/>
        <v>3</v>
      </c>
      <c r="AR446" s="3">
        <f t="shared" si="103"/>
        <v>102</v>
      </c>
      <c r="AS446" s="8">
        <f t="shared" si="105"/>
        <v>2.9411764705882353E-2</v>
      </c>
    </row>
    <row r="447" spans="1:45" ht="12.75" customHeight="1" x14ac:dyDescent="0.25">
      <c r="A447" s="96"/>
      <c r="B447" s="80" t="s">
        <v>11</v>
      </c>
      <c r="C447" s="24" t="s">
        <v>104</v>
      </c>
      <c r="D447" s="25"/>
      <c r="E447" s="4"/>
      <c r="F447" s="76" t="s">
        <v>154</v>
      </c>
      <c r="G447" s="4"/>
      <c r="H447" s="4"/>
      <c r="I447" s="4"/>
      <c r="J447" s="4"/>
      <c r="K447" s="4"/>
      <c r="L447" s="4"/>
      <c r="M447" s="4"/>
      <c r="N447" s="76" t="s">
        <v>154</v>
      </c>
      <c r="O447" s="4"/>
      <c r="P447" s="4"/>
      <c r="Q447" s="4"/>
      <c r="R447" s="4"/>
      <c r="S447" s="76" t="s">
        <v>154</v>
      </c>
      <c r="T447" s="4"/>
      <c r="U447" s="4"/>
      <c r="V447" s="4"/>
      <c r="W447" s="3"/>
      <c r="X447" s="4"/>
      <c r="Y447" s="76" t="s">
        <v>154</v>
      </c>
      <c r="Z447" s="4"/>
      <c r="AA447" s="4"/>
      <c r="AB447" s="4"/>
      <c r="AC447" s="4"/>
      <c r="AD447" s="4"/>
      <c r="AE447" s="4"/>
      <c r="AF447" s="4"/>
      <c r="AG447" s="4"/>
      <c r="AH447" s="77" t="s">
        <v>157</v>
      </c>
      <c r="AI447" s="7"/>
      <c r="AJ447" s="7"/>
      <c r="AK447" s="4"/>
      <c r="AL447" s="4"/>
      <c r="AM447" s="7"/>
      <c r="AN447" s="7"/>
      <c r="AO447" s="7"/>
      <c r="AP447" s="7"/>
      <c r="AQ447" s="7">
        <f t="shared" si="96"/>
        <v>5</v>
      </c>
      <c r="AR447" s="3">
        <f>34*5</f>
        <v>170</v>
      </c>
      <c r="AS447" s="8">
        <f>AQ447/AR447</f>
        <v>2.9411764705882353E-2</v>
      </c>
    </row>
    <row r="448" spans="1:45" ht="12.75" customHeight="1" x14ac:dyDescent="0.25">
      <c r="A448" s="96"/>
      <c r="B448" s="81"/>
      <c r="C448" s="24" t="s">
        <v>105</v>
      </c>
      <c r="D448" s="25"/>
      <c r="E448" s="4"/>
      <c r="F448" s="76" t="s">
        <v>154</v>
      </c>
      <c r="G448" s="4"/>
      <c r="H448" s="4"/>
      <c r="I448" s="4"/>
      <c r="J448" s="4"/>
      <c r="K448" s="4"/>
      <c r="L448" s="4"/>
      <c r="M448" s="4"/>
      <c r="N448" s="76" t="s">
        <v>154</v>
      </c>
      <c r="O448" s="4"/>
      <c r="P448" s="4"/>
      <c r="Q448" s="4"/>
      <c r="R448" s="4"/>
      <c r="S448" s="76" t="s">
        <v>154</v>
      </c>
      <c r="T448" s="4"/>
      <c r="U448" s="4"/>
      <c r="V448" s="4"/>
      <c r="W448" s="3"/>
      <c r="X448" s="4"/>
      <c r="Y448" s="76" t="s">
        <v>154</v>
      </c>
      <c r="Z448" s="4"/>
      <c r="AA448" s="4"/>
      <c r="AB448" s="4"/>
      <c r="AC448" s="4"/>
      <c r="AD448" s="4"/>
      <c r="AE448" s="4"/>
      <c r="AF448" s="4"/>
      <c r="AG448" s="4"/>
      <c r="AH448" s="77" t="s">
        <v>157</v>
      </c>
      <c r="AI448" s="7"/>
      <c r="AJ448" s="7"/>
      <c r="AK448" s="4"/>
      <c r="AL448" s="4"/>
      <c r="AM448" s="7"/>
      <c r="AN448" s="7"/>
      <c r="AO448" s="7"/>
      <c r="AP448" s="7"/>
      <c r="AQ448" s="7">
        <f t="shared" si="96"/>
        <v>5</v>
      </c>
      <c r="AR448" s="3">
        <f t="shared" ref="AR448:AR457" si="106">34*5</f>
        <v>170</v>
      </c>
      <c r="AS448" s="8">
        <f>AQ448/AR448</f>
        <v>2.9411764705882353E-2</v>
      </c>
    </row>
    <row r="449" spans="1:45" ht="12.75" customHeight="1" x14ac:dyDescent="0.25">
      <c r="A449" s="96"/>
      <c r="B449" s="81"/>
      <c r="C449" s="24" t="s">
        <v>106</v>
      </c>
      <c r="D449" s="25"/>
      <c r="E449" s="4"/>
      <c r="F449" s="76" t="s">
        <v>154</v>
      </c>
      <c r="G449" s="4"/>
      <c r="H449" s="4"/>
      <c r="I449" s="4"/>
      <c r="J449" s="4"/>
      <c r="K449" s="4"/>
      <c r="L449" s="4"/>
      <c r="M449" s="4"/>
      <c r="N449" s="76" t="s">
        <v>154</v>
      </c>
      <c r="O449" s="4"/>
      <c r="P449" s="4"/>
      <c r="Q449" s="4"/>
      <c r="R449" s="4"/>
      <c r="S449" s="76" t="s">
        <v>154</v>
      </c>
      <c r="T449" s="4"/>
      <c r="U449" s="4"/>
      <c r="V449" s="4"/>
      <c r="W449" s="3"/>
      <c r="X449" s="4"/>
      <c r="Y449" s="76" t="s">
        <v>154</v>
      </c>
      <c r="Z449" s="4"/>
      <c r="AA449" s="4"/>
      <c r="AB449" s="4"/>
      <c r="AC449" s="4"/>
      <c r="AD449" s="4"/>
      <c r="AE449" s="4"/>
      <c r="AF449" s="4"/>
      <c r="AG449" s="4"/>
      <c r="AH449" s="77" t="s">
        <v>157</v>
      </c>
      <c r="AI449" s="7"/>
      <c r="AJ449" s="7"/>
      <c r="AK449" s="4"/>
      <c r="AL449" s="4"/>
      <c r="AM449" s="7"/>
      <c r="AN449" s="7"/>
      <c r="AO449" s="7"/>
      <c r="AP449" s="7"/>
      <c r="AQ449" s="7">
        <f t="shared" ref="AQ449:AQ457" si="107">COUNTA(E449:AP449)</f>
        <v>5</v>
      </c>
      <c r="AR449" s="3">
        <f t="shared" si="106"/>
        <v>170</v>
      </c>
      <c r="AS449" s="8">
        <f t="shared" ref="AS449:AS457" si="108">AQ449/AR449</f>
        <v>2.9411764705882353E-2</v>
      </c>
    </row>
    <row r="450" spans="1:45" ht="12.75" customHeight="1" x14ac:dyDescent="0.25">
      <c r="A450" s="96"/>
      <c r="B450" s="81"/>
      <c r="C450" s="24" t="s">
        <v>183</v>
      </c>
      <c r="D450" s="25"/>
      <c r="E450" s="4"/>
      <c r="F450" s="76" t="s">
        <v>154</v>
      </c>
      <c r="G450" s="4"/>
      <c r="H450" s="4"/>
      <c r="I450" s="4"/>
      <c r="J450" s="4"/>
      <c r="K450" s="4"/>
      <c r="L450" s="4"/>
      <c r="M450" s="4"/>
      <c r="N450" s="76" t="s">
        <v>154</v>
      </c>
      <c r="O450" s="4"/>
      <c r="P450" s="4"/>
      <c r="Q450" s="4"/>
      <c r="R450" s="4"/>
      <c r="S450" s="76" t="s">
        <v>154</v>
      </c>
      <c r="T450" s="4"/>
      <c r="U450" s="4"/>
      <c r="V450" s="4"/>
      <c r="W450" s="3"/>
      <c r="X450" s="4"/>
      <c r="Y450" s="76" t="s">
        <v>154</v>
      </c>
      <c r="Z450" s="4"/>
      <c r="AA450" s="4"/>
      <c r="AB450" s="4"/>
      <c r="AC450" s="4"/>
      <c r="AD450" s="4"/>
      <c r="AE450" s="4"/>
      <c r="AF450" s="4"/>
      <c r="AG450" s="4"/>
      <c r="AH450" s="77" t="s">
        <v>157</v>
      </c>
      <c r="AI450" s="7"/>
      <c r="AJ450" s="7"/>
      <c r="AK450" s="4"/>
      <c r="AL450" s="4"/>
      <c r="AM450" s="7"/>
      <c r="AN450" s="7"/>
      <c r="AO450" s="7"/>
      <c r="AP450" s="7"/>
      <c r="AQ450" s="7">
        <f t="shared" si="107"/>
        <v>5</v>
      </c>
      <c r="AR450" s="3">
        <f t="shared" si="106"/>
        <v>170</v>
      </c>
      <c r="AS450" s="8">
        <f t="shared" si="108"/>
        <v>2.9411764705882353E-2</v>
      </c>
    </row>
    <row r="451" spans="1:45" ht="12.75" customHeight="1" x14ac:dyDescent="0.25">
      <c r="A451" s="96"/>
      <c r="B451" s="81"/>
      <c r="C451" s="24" t="s">
        <v>184</v>
      </c>
      <c r="D451" s="25"/>
      <c r="E451" s="4"/>
      <c r="F451" s="76" t="s">
        <v>154</v>
      </c>
      <c r="G451" s="4"/>
      <c r="H451" s="4"/>
      <c r="I451" s="4"/>
      <c r="J451" s="4"/>
      <c r="K451" s="4"/>
      <c r="L451" s="4"/>
      <c r="M451" s="4"/>
      <c r="N451" s="76" t="s">
        <v>154</v>
      </c>
      <c r="O451" s="4"/>
      <c r="P451" s="4"/>
      <c r="Q451" s="4"/>
      <c r="R451" s="4"/>
      <c r="S451" s="76" t="s">
        <v>154</v>
      </c>
      <c r="T451" s="4"/>
      <c r="U451" s="4"/>
      <c r="V451" s="4"/>
      <c r="W451" s="3"/>
      <c r="X451" s="4"/>
      <c r="Y451" s="76" t="s">
        <v>154</v>
      </c>
      <c r="Z451" s="4"/>
      <c r="AA451" s="4"/>
      <c r="AB451" s="4"/>
      <c r="AC451" s="4"/>
      <c r="AD451" s="4"/>
      <c r="AE451" s="4"/>
      <c r="AF451" s="4"/>
      <c r="AG451" s="4"/>
      <c r="AH451" s="77" t="s">
        <v>157</v>
      </c>
      <c r="AI451" s="7"/>
      <c r="AJ451" s="7"/>
      <c r="AK451" s="4"/>
      <c r="AL451" s="4"/>
      <c r="AM451" s="7"/>
      <c r="AN451" s="7"/>
      <c r="AO451" s="7"/>
      <c r="AP451" s="7"/>
      <c r="AQ451" s="7">
        <f t="shared" si="107"/>
        <v>5</v>
      </c>
      <c r="AR451" s="3">
        <f t="shared" si="106"/>
        <v>170</v>
      </c>
      <c r="AS451" s="8">
        <f t="shared" si="108"/>
        <v>2.9411764705882353E-2</v>
      </c>
    </row>
    <row r="452" spans="1:45" ht="12.75" customHeight="1" x14ac:dyDescent="0.25">
      <c r="A452" s="96"/>
      <c r="B452" s="81"/>
      <c r="C452" s="24" t="s">
        <v>185</v>
      </c>
      <c r="D452" s="25"/>
      <c r="E452" s="4"/>
      <c r="F452" s="76" t="s">
        <v>154</v>
      </c>
      <c r="G452" s="4"/>
      <c r="H452" s="4"/>
      <c r="I452" s="4"/>
      <c r="J452" s="4"/>
      <c r="K452" s="4"/>
      <c r="L452" s="4"/>
      <c r="M452" s="4"/>
      <c r="N452" s="76" t="s">
        <v>154</v>
      </c>
      <c r="O452" s="4"/>
      <c r="P452" s="4"/>
      <c r="Q452" s="4"/>
      <c r="R452" s="4"/>
      <c r="S452" s="76" t="s">
        <v>154</v>
      </c>
      <c r="T452" s="4"/>
      <c r="U452" s="4"/>
      <c r="V452" s="4"/>
      <c r="W452" s="3"/>
      <c r="X452" s="4"/>
      <c r="Y452" s="76" t="s">
        <v>154</v>
      </c>
      <c r="Z452" s="4"/>
      <c r="AA452" s="4"/>
      <c r="AB452" s="4"/>
      <c r="AC452" s="4"/>
      <c r="AD452" s="4"/>
      <c r="AE452" s="4"/>
      <c r="AF452" s="4"/>
      <c r="AG452" s="4"/>
      <c r="AH452" s="77" t="s">
        <v>157</v>
      </c>
      <c r="AI452" s="7"/>
      <c r="AJ452" s="7"/>
      <c r="AK452" s="4"/>
      <c r="AL452" s="4"/>
      <c r="AM452" s="7"/>
      <c r="AN452" s="7"/>
      <c r="AO452" s="7"/>
      <c r="AP452" s="7"/>
      <c r="AQ452" s="7">
        <f t="shared" si="107"/>
        <v>5</v>
      </c>
      <c r="AR452" s="3">
        <f t="shared" si="106"/>
        <v>170</v>
      </c>
      <c r="AS452" s="8">
        <f t="shared" si="108"/>
        <v>2.9411764705882353E-2</v>
      </c>
    </row>
    <row r="453" spans="1:45" ht="12.75" customHeight="1" x14ac:dyDescent="0.25">
      <c r="A453" s="96"/>
      <c r="B453" s="81"/>
      <c r="C453" s="24" t="s">
        <v>186</v>
      </c>
      <c r="D453" s="25"/>
      <c r="E453" s="4"/>
      <c r="F453" s="76" t="s">
        <v>154</v>
      </c>
      <c r="G453" s="4"/>
      <c r="H453" s="4"/>
      <c r="I453" s="4"/>
      <c r="J453" s="4"/>
      <c r="K453" s="4"/>
      <c r="L453" s="4"/>
      <c r="M453" s="4"/>
      <c r="N453" s="76" t="s">
        <v>154</v>
      </c>
      <c r="O453" s="4"/>
      <c r="P453" s="4"/>
      <c r="Q453" s="4"/>
      <c r="R453" s="4"/>
      <c r="S453" s="76" t="s">
        <v>154</v>
      </c>
      <c r="T453" s="4"/>
      <c r="U453" s="4"/>
      <c r="V453" s="4"/>
      <c r="W453" s="3"/>
      <c r="X453" s="4"/>
      <c r="Y453" s="76" t="s">
        <v>154</v>
      </c>
      <c r="Z453" s="4"/>
      <c r="AA453" s="4"/>
      <c r="AB453" s="4"/>
      <c r="AC453" s="4"/>
      <c r="AD453" s="4"/>
      <c r="AE453" s="4"/>
      <c r="AF453" s="4"/>
      <c r="AG453" s="4"/>
      <c r="AH453" s="77" t="s">
        <v>157</v>
      </c>
      <c r="AI453" s="7"/>
      <c r="AJ453" s="7"/>
      <c r="AK453" s="4"/>
      <c r="AL453" s="4"/>
      <c r="AM453" s="7"/>
      <c r="AN453" s="7"/>
      <c r="AO453" s="7"/>
      <c r="AP453" s="7"/>
      <c r="AQ453" s="7">
        <f t="shared" si="107"/>
        <v>5</v>
      </c>
      <c r="AR453" s="3">
        <f t="shared" si="106"/>
        <v>170</v>
      </c>
      <c r="AS453" s="8">
        <f t="shared" si="108"/>
        <v>2.9411764705882353E-2</v>
      </c>
    </row>
    <row r="454" spans="1:45" ht="12.75" customHeight="1" x14ac:dyDescent="0.25">
      <c r="A454" s="96"/>
      <c r="B454" s="81"/>
      <c r="C454" s="24" t="s">
        <v>187</v>
      </c>
      <c r="D454" s="25"/>
      <c r="E454" s="4"/>
      <c r="F454" s="76" t="s">
        <v>154</v>
      </c>
      <c r="G454" s="4"/>
      <c r="H454" s="4"/>
      <c r="I454" s="4"/>
      <c r="J454" s="4"/>
      <c r="K454" s="4"/>
      <c r="L454" s="4"/>
      <c r="M454" s="4"/>
      <c r="N454" s="76" t="s">
        <v>154</v>
      </c>
      <c r="O454" s="4"/>
      <c r="P454" s="4"/>
      <c r="Q454" s="4"/>
      <c r="R454" s="4"/>
      <c r="S454" s="76" t="s">
        <v>154</v>
      </c>
      <c r="T454" s="4"/>
      <c r="U454" s="4"/>
      <c r="V454" s="4"/>
      <c r="W454" s="3"/>
      <c r="X454" s="4"/>
      <c r="Y454" s="76" t="s">
        <v>154</v>
      </c>
      <c r="Z454" s="4"/>
      <c r="AA454" s="4"/>
      <c r="AB454" s="4"/>
      <c r="AC454" s="4"/>
      <c r="AD454" s="4"/>
      <c r="AE454" s="4"/>
      <c r="AF454" s="4"/>
      <c r="AG454" s="4"/>
      <c r="AH454" s="77" t="s">
        <v>157</v>
      </c>
      <c r="AI454" s="7"/>
      <c r="AJ454" s="7"/>
      <c r="AK454" s="4"/>
      <c r="AL454" s="4"/>
      <c r="AM454" s="7"/>
      <c r="AN454" s="7"/>
      <c r="AO454" s="7"/>
      <c r="AP454" s="7"/>
      <c r="AQ454" s="7">
        <f t="shared" si="107"/>
        <v>5</v>
      </c>
      <c r="AR454" s="3">
        <f t="shared" si="106"/>
        <v>170</v>
      </c>
      <c r="AS454" s="8">
        <f t="shared" si="108"/>
        <v>2.9411764705882353E-2</v>
      </c>
    </row>
    <row r="455" spans="1:45" ht="12.75" customHeight="1" x14ac:dyDescent="0.25">
      <c r="A455" s="96"/>
      <c r="B455" s="81"/>
      <c r="C455" s="24" t="s">
        <v>188</v>
      </c>
      <c r="D455" s="25"/>
      <c r="E455" s="4"/>
      <c r="F455" s="76" t="s">
        <v>154</v>
      </c>
      <c r="G455" s="4"/>
      <c r="H455" s="4"/>
      <c r="I455" s="4"/>
      <c r="J455" s="4"/>
      <c r="K455" s="4"/>
      <c r="L455" s="4"/>
      <c r="M455" s="4"/>
      <c r="N455" s="76" t="s">
        <v>154</v>
      </c>
      <c r="O455" s="4"/>
      <c r="P455" s="4"/>
      <c r="Q455" s="4"/>
      <c r="R455" s="4"/>
      <c r="S455" s="76" t="s">
        <v>154</v>
      </c>
      <c r="T455" s="4"/>
      <c r="U455" s="4"/>
      <c r="V455" s="4"/>
      <c r="W455" s="3"/>
      <c r="X455" s="4"/>
      <c r="Y455" s="76" t="s">
        <v>154</v>
      </c>
      <c r="Z455" s="4"/>
      <c r="AA455" s="4"/>
      <c r="AB455" s="4"/>
      <c r="AC455" s="4"/>
      <c r="AD455" s="4"/>
      <c r="AE455" s="4"/>
      <c r="AF455" s="4"/>
      <c r="AG455" s="4"/>
      <c r="AH455" s="77" t="s">
        <v>157</v>
      </c>
      <c r="AI455" s="7"/>
      <c r="AJ455" s="7"/>
      <c r="AK455" s="4"/>
      <c r="AL455" s="4"/>
      <c r="AM455" s="7"/>
      <c r="AN455" s="7"/>
      <c r="AO455" s="7"/>
      <c r="AP455" s="7"/>
      <c r="AQ455" s="7">
        <f t="shared" si="107"/>
        <v>5</v>
      </c>
      <c r="AR455" s="3">
        <f t="shared" si="106"/>
        <v>170</v>
      </c>
      <c r="AS455" s="8">
        <f t="shared" si="108"/>
        <v>2.9411764705882353E-2</v>
      </c>
    </row>
    <row r="456" spans="1:45" ht="12.75" customHeight="1" x14ac:dyDescent="0.25">
      <c r="A456" s="96"/>
      <c r="B456" s="81"/>
      <c r="C456" s="24" t="s">
        <v>189</v>
      </c>
      <c r="D456" s="25"/>
      <c r="E456" s="4"/>
      <c r="F456" s="76" t="s">
        <v>154</v>
      </c>
      <c r="G456" s="4"/>
      <c r="H456" s="4"/>
      <c r="I456" s="4"/>
      <c r="J456" s="4"/>
      <c r="K456" s="4"/>
      <c r="L456" s="4"/>
      <c r="M456" s="4"/>
      <c r="N456" s="76" t="s">
        <v>154</v>
      </c>
      <c r="O456" s="4"/>
      <c r="P456" s="4"/>
      <c r="Q456" s="4"/>
      <c r="R456" s="4"/>
      <c r="S456" s="76" t="s">
        <v>154</v>
      </c>
      <c r="T456" s="4"/>
      <c r="U456" s="4"/>
      <c r="V456" s="4"/>
      <c r="W456" s="3"/>
      <c r="X456" s="4"/>
      <c r="Y456" s="76" t="s">
        <v>154</v>
      </c>
      <c r="Z456" s="4"/>
      <c r="AA456" s="4"/>
      <c r="AB456" s="4"/>
      <c r="AC456" s="4"/>
      <c r="AD456" s="4"/>
      <c r="AE456" s="4"/>
      <c r="AF456" s="4"/>
      <c r="AG456" s="4"/>
      <c r="AH456" s="77" t="s">
        <v>157</v>
      </c>
      <c r="AI456" s="7"/>
      <c r="AJ456" s="7"/>
      <c r="AK456" s="4"/>
      <c r="AL456" s="4"/>
      <c r="AM456" s="7"/>
      <c r="AN456" s="7"/>
      <c r="AO456" s="7"/>
      <c r="AP456" s="7"/>
      <c r="AQ456" s="7">
        <f t="shared" si="107"/>
        <v>5</v>
      </c>
      <c r="AR456" s="3">
        <f t="shared" si="106"/>
        <v>170</v>
      </c>
      <c r="AS456" s="8">
        <f t="shared" si="108"/>
        <v>2.9411764705882353E-2</v>
      </c>
    </row>
    <row r="457" spans="1:45" ht="12.75" customHeight="1" x14ac:dyDescent="0.25">
      <c r="A457" s="96"/>
      <c r="B457" s="84"/>
      <c r="C457" s="24" t="s">
        <v>190</v>
      </c>
      <c r="D457" s="25"/>
      <c r="E457" s="4"/>
      <c r="F457" s="76" t="s">
        <v>154</v>
      </c>
      <c r="G457" s="4"/>
      <c r="H457" s="4"/>
      <c r="I457" s="4"/>
      <c r="J457" s="4"/>
      <c r="K457" s="4"/>
      <c r="L457" s="4"/>
      <c r="M457" s="4"/>
      <c r="N457" s="76" t="s">
        <v>154</v>
      </c>
      <c r="O457" s="4"/>
      <c r="P457" s="4"/>
      <c r="Q457" s="4"/>
      <c r="R457" s="4"/>
      <c r="S457" s="76" t="s">
        <v>154</v>
      </c>
      <c r="T457" s="4"/>
      <c r="U457" s="4"/>
      <c r="V457" s="4"/>
      <c r="W457" s="3"/>
      <c r="X457" s="4"/>
      <c r="Y457" s="76" t="s">
        <v>154</v>
      </c>
      <c r="Z457" s="4"/>
      <c r="AA457" s="4"/>
      <c r="AB457" s="4"/>
      <c r="AC457" s="4"/>
      <c r="AD457" s="4"/>
      <c r="AE457" s="4"/>
      <c r="AF457" s="4"/>
      <c r="AG457" s="4"/>
      <c r="AH457" s="77" t="s">
        <v>157</v>
      </c>
      <c r="AI457" s="7"/>
      <c r="AJ457" s="7"/>
      <c r="AK457" s="4"/>
      <c r="AL457" s="4"/>
      <c r="AM457" s="7"/>
      <c r="AN457" s="7"/>
      <c r="AO457" s="7"/>
      <c r="AP457" s="7"/>
      <c r="AQ457" s="7">
        <f t="shared" si="107"/>
        <v>5</v>
      </c>
      <c r="AR457" s="3">
        <f t="shared" si="106"/>
        <v>170</v>
      </c>
      <c r="AS457" s="8">
        <f t="shared" si="108"/>
        <v>2.9411764705882353E-2</v>
      </c>
    </row>
    <row r="458" spans="1:45" ht="17.399999999999999" customHeight="1" x14ac:dyDescent="0.25">
      <c r="A458" s="96"/>
      <c r="B458" s="80" t="s">
        <v>28</v>
      </c>
      <c r="C458" s="24" t="s">
        <v>104</v>
      </c>
      <c r="D458" s="25"/>
      <c r="E458" s="4"/>
      <c r="F458" s="4"/>
      <c r="G458" s="4"/>
      <c r="H458" s="76" t="s">
        <v>154</v>
      </c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76" t="s">
        <v>154</v>
      </c>
      <c r="Y458" s="4"/>
      <c r="Z458" s="4"/>
      <c r="AA458" s="4"/>
      <c r="AB458" s="4"/>
      <c r="AC458" s="4"/>
      <c r="AD458" s="4"/>
      <c r="AE458" s="4"/>
      <c r="AF458" s="77" t="s">
        <v>157</v>
      </c>
      <c r="AG458" s="4"/>
      <c r="AH458" s="4"/>
      <c r="AI458" s="7"/>
      <c r="AJ458" s="7"/>
      <c r="AK458" s="4"/>
      <c r="AL458" s="4"/>
      <c r="AM458" s="7"/>
      <c r="AN458" s="7"/>
      <c r="AO458" s="7"/>
      <c r="AP458" s="7"/>
      <c r="AQ458" s="7">
        <f t="shared" si="96"/>
        <v>3</v>
      </c>
      <c r="AR458" s="3">
        <f>34*3</f>
        <v>102</v>
      </c>
      <c r="AS458" s="8">
        <f>AQ458/AR458</f>
        <v>2.9411764705882353E-2</v>
      </c>
    </row>
    <row r="459" spans="1:45" ht="16.8" customHeight="1" x14ac:dyDescent="0.25">
      <c r="A459" s="96"/>
      <c r="B459" s="81"/>
      <c r="C459" s="24" t="s">
        <v>105</v>
      </c>
      <c r="D459" s="25"/>
      <c r="E459" s="4"/>
      <c r="F459" s="4"/>
      <c r="G459" s="4"/>
      <c r="H459" s="76" t="s">
        <v>154</v>
      </c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76" t="s">
        <v>154</v>
      </c>
      <c r="Y459" s="4"/>
      <c r="Z459" s="4"/>
      <c r="AA459" s="4"/>
      <c r="AB459" s="4"/>
      <c r="AC459" s="4"/>
      <c r="AD459" s="4"/>
      <c r="AE459" s="4"/>
      <c r="AF459" s="77" t="s">
        <v>157</v>
      </c>
      <c r="AG459" s="4"/>
      <c r="AH459" s="4"/>
      <c r="AI459" s="7"/>
      <c r="AJ459" s="7"/>
      <c r="AK459" s="4"/>
      <c r="AL459" s="4"/>
      <c r="AM459" s="7"/>
      <c r="AN459" s="7"/>
      <c r="AO459" s="7"/>
      <c r="AP459" s="7"/>
      <c r="AQ459" s="7">
        <f t="shared" ref="AQ459:AQ468" si="109">COUNTA(E459:AP459)</f>
        <v>3</v>
      </c>
      <c r="AR459" s="3">
        <f t="shared" ref="AR459:AR468" si="110">34*3</f>
        <v>102</v>
      </c>
      <c r="AS459" s="8">
        <f t="shared" ref="AS459:AS468" si="111">AQ459/AR459</f>
        <v>2.9411764705882353E-2</v>
      </c>
    </row>
    <row r="460" spans="1:45" ht="16.8" customHeight="1" x14ac:dyDescent="0.25">
      <c r="A460" s="96"/>
      <c r="B460" s="81"/>
      <c r="C460" s="24" t="s">
        <v>106</v>
      </c>
      <c r="D460" s="25"/>
      <c r="E460" s="4"/>
      <c r="F460" s="4"/>
      <c r="G460" s="4"/>
      <c r="H460" s="76" t="s">
        <v>154</v>
      </c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76" t="s">
        <v>154</v>
      </c>
      <c r="Y460" s="4"/>
      <c r="Z460" s="4"/>
      <c r="AA460" s="4"/>
      <c r="AB460" s="4"/>
      <c r="AC460" s="4"/>
      <c r="AD460" s="4"/>
      <c r="AE460" s="4"/>
      <c r="AF460" s="77" t="s">
        <v>157</v>
      </c>
      <c r="AG460" s="4"/>
      <c r="AH460" s="4"/>
      <c r="AI460" s="7"/>
      <c r="AJ460" s="7"/>
      <c r="AK460" s="4"/>
      <c r="AL460" s="4"/>
      <c r="AM460" s="7"/>
      <c r="AN460" s="7"/>
      <c r="AO460" s="7"/>
      <c r="AP460" s="7"/>
      <c r="AQ460" s="7">
        <f t="shared" si="109"/>
        <v>3</v>
      </c>
      <c r="AR460" s="3">
        <f t="shared" si="110"/>
        <v>102</v>
      </c>
      <c r="AS460" s="8">
        <f t="shared" si="111"/>
        <v>2.9411764705882353E-2</v>
      </c>
    </row>
    <row r="461" spans="1:45" ht="16.8" customHeight="1" x14ac:dyDescent="0.25">
      <c r="A461" s="96"/>
      <c r="B461" s="81"/>
      <c r="C461" s="24" t="s">
        <v>183</v>
      </c>
      <c r="D461" s="25"/>
      <c r="E461" s="4"/>
      <c r="F461" s="4"/>
      <c r="G461" s="4"/>
      <c r="H461" s="76" t="s">
        <v>154</v>
      </c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76" t="s">
        <v>154</v>
      </c>
      <c r="Y461" s="4"/>
      <c r="Z461" s="4"/>
      <c r="AA461" s="4"/>
      <c r="AB461" s="4"/>
      <c r="AC461" s="4"/>
      <c r="AD461" s="4"/>
      <c r="AE461" s="4"/>
      <c r="AF461" s="77" t="s">
        <v>157</v>
      </c>
      <c r="AG461" s="4"/>
      <c r="AH461" s="4"/>
      <c r="AI461" s="7"/>
      <c r="AJ461" s="7"/>
      <c r="AK461" s="4"/>
      <c r="AL461" s="4"/>
      <c r="AM461" s="7"/>
      <c r="AN461" s="7"/>
      <c r="AO461" s="7"/>
      <c r="AP461" s="7"/>
      <c r="AQ461" s="7">
        <f t="shared" si="109"/>
        <v>3</v>
      </c>
      <c r="AR461" s="3">
        <f t="shared" si="110"/>
        <v>102</v>
      </c>
      <c r="AS461" s="8">
        <f t="shared" si="111"/>
        <v>2.9411764705882353E-2</v>
      </c>
    </row>
    <row r="462" spans="1:45" ht="13.8" customHeight="1" x14ac:dyDescent="0.25">
      <c r="A462" s="96"/>
      <c r="B462" s="81"/>
      <c r="C462" s="24" t="s">
        <v>184</v>
      </c>
      <c r="D462" s="25"/>
      <c r="E462" s="4"/>
      <c r="F462" s="4"/>
      <c r="G462" s="4"/>
      <c r="H462" s="76" t="s">
        <v>154</v>
      </c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76" t="s">
        <v>154</v>
      </c>
      <c r="Y462" s="4"/>
      <c r="Z462" s="4"/>
      <c r="AA462" s="4"/>
      <c r="AB462" s="4"/>
      <c r="AC462" s="4"/>
      <c r="AD462" s="4"/>
      <c r="AE462" s="4"/>
      <c r="AF462" s="77" t="s">
        <v>157</v>
      </c>
      <c r="AG462" s="4"/>
      <c r="AH462" s="4"/>
      <c r="AI462" s="7"/>
      <c r="AJ462" s="7"/>
      <c r="AK462" s="4"/>
      <c r="AL462" s="4"/>
      <c r="AM462" s="7"/>
      <c r="AN462" s="7"/>
      <c r="AO462" s="7"/>
      <c r="AP462" s="7"/>
      <c r="AQ462" s="7">
        <f t="shared" si="109"/>
        <v>3</v>
      </c>
      <c r="AR462" s="3">
        <f t="shared" si="110"/>
        <v>102</v>
      </c>
      <c r="AS462" s="8">
        <f t="shared" si="111"/>
        <v>2.9411764705882353E-2</v>
      </c>
    </row>
    <row r="463" spans="1:45" ht="15.6" customHeight="1" x14ac:dyDescent="0.25">
      <c r="A463" s="96"/>
      <c r="B463" s="81"/>
      <c r="C463" s="24" t="s">
        <v>185</v>
      </c>
      <c r="D463" s="25"/>
      <c r="E463" s="4"/>
      <c r="F463" s="4"/>
      <c r="G463" s="4"/>
      <c r="H463" s="76" t="s">
        <v>154</v>
      </c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76" t="s">
        <v>154</v>
      </c>
      <c r="Y463" s="4"/>
      <c r="Z463" s="4"/>
      <c r="AA463" s="4"/>
      <c r="AB463" s="4"/>
      <c r="AC463" s="4"/>
      <c r="AD463" s="4"/>
      <c r="AE463" s="4"/>
      <c r="AF463" s="77" t="s">
        <v>157</v>
      </c>
      <c r="AG463" s="4"/>
      <c r="AH463" s="4"/>
      <c r="AI463" s="7"/>
      <c r="AJ463" s="7"/>
      <c r="AK463" s="4"/>
      <c r="AL463" s="4"/>
      <c r="AM463" s="7"/>
      <c r="AN463" s="7"/>
      <c r="AO463" s="7"/>
      <c r="AP463" s="7"/>
      <c r="AQ463" s="7">
        <f t="shared" si="109"/>
        <v>3</v>
      </c>
      <c r="AR463" s="3">
        <f t="shared" si="110"/>
        <v>102</v>
      </c>
      <c r="AS463" s="8">
        <f t="shared" si="111"/>
        <v>2.9411764705882353E-2</v>
      </c>
    </row>
    <row r="464" spans="1:45" ht="17.399999999999999" customHeight="1" x14ac:dyDescent="0.25">
      <c r="A464" s="96"/>
      <c r="B464" s="81"/>
      <c r="C464" s="24" t="s">
        <v>186</v>
      </c>
      <c r="D464" s="25"/>
      <c r="E464" s="4"/>
      <c r="F464" s="4"/>
      <c r="G464" s="4"/>
      <c r="H464" s="76" t="s">
        <v>154</v>
      </c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76" t="s">
        <v>154</v>
      </c>
      <c r="Y464" s="4"/>
      <c r="Z464" s="4"/>
      <c r="AA464" s="4"/>
      <c r="AB464" s="4"/>
      <c r="AC464" s="4"/>
      <c r="AD464" s="4"/>
      <c r="AE464" s="4"/>
      <c r="AF464" s="77" t="s">
        <v>157</v>
      </c>
      <c r="AG464" s="4"/>
      <c r="AH464" s="4"/>
      <c r="AI464" s="7"/>
      <c r="AJ464" s="7"/>
      <c r="AK464" s="4"/>
      <c r="AL464" s="4"/>
      <c r="AM464" s="7"/>
      <c r="AN464" s="7"/>
      <c r="AO464" s="7"/>
      <c r="AP464" s="7"/>
      <c r="AQ464" s="7">
        <f t="shared" si="109"/>
        <v>3</v>
      </c>
      <c r="AR464" s="3">
        <f t="shared" si="110"/>
        <v>102</v>
      </c>
      <c r="AS464" s="8">
        <f t="shared" si="111"/>
        <v>2.9411764705882353E-2</v>
      </c>
    </row>
    <row r="465" spans="1:45" ht="14.4" customHeight="1" x14ac:dyDescent="0.25">
      <c r="A465" s="96"/>
      <c r="B465" s="81"/>
      <c r="C465" s="24" t="s">
        <v>187</v>
      </c>
      <c r="D465" s="25"/>
      <c r="E465" s="4"/>
      <c r="F465" s="4"/>
      <c r="G465" s="4"/>
      <c r="H465" s="76" t="s">
        <v>154</v>
      </c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76" t="s">
        <v>154</v>
      </c>
      <c r="Y465" s="4"/>
      <c r="Z465" s="4"/>
      <c r="AA465" s="4"/>
      <c r="AB465" s="4"/>
      <c r="AC465" s="4"/>
      <c r="AD465" s="4"/>
      <c r="AE465" s="4"/>
      <c r="AF465" s="77" t="s">
        <v>157</v>
      </c>
      <c r="AG465" s="4"/>
      <c r="AH465" s="4"/>
      <c r="AI465" s="7"/>
      <c r="AJ465" s="7"/>
      <c r="AK465" s="4"/>
      <c r="AL465" s="4"/>
      <c r="AM465" s="7"/>
      <c r="AN465" s="7"/>
      <c r="AO465" s="7"/>
      <c r="AP465" s="7"/>
      <c r="AQ465" s="7">
        <f t="shared" si="109"/>
        <v>3</v>
      </c>
      <c r="AR465" s="3">
        <f t="shared" si="110"/>
        <v>102</v>
      </c>
      <c r="AS465" s="8">
        <f t="shared" si="111"/>
        <v>2.9411764705882353E-2</v>
      </c>
    </row>
    <row r="466" spans="1:45" ht="18" customHeight="1" x14ac:dyDescent="0.25">
      <c r="A466" s="96"/>
      <c r="B466" s="81"/>
      <c r="C466" s="24" t="s">
        <v>188</v>
      </c>
      <c r="D466" s="25"/>
      <c r="E466" s="4"/>
      <c r="F466" s="4"/>
      <c r="G466" s="4"/>
      <c r="H466" s="76" t="s">
        <v>154</v>
      </c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76" t="s">
        <v>154</v>
      </c>
      <c r="Y466" s="4"/>
      <c r="Z466" s="4"/>
      <c r="AA466" s="4"/>
      <c r="AB466" s="4"/>
      <c r="AC466" s="4"/>
      <c r="AD466" s="4"/>
      <c r="AE466" s="4"/>
      <c r="AF466" s="77" t="s">
        <v>157</v>
      </c>
      <c r="AG466" s="4"/>
      <c r="AH466" s="4"/>
      <c r="AI466" s="7"/>
      <c r="AJ466" s="7"/>
      <c r="AK466" s="4"/>
      <c r="AL466" s="4"/>
      <c r="AM466" s="7"/>
      <c r="AN466" s="7"/>
      <c r="AO466" s="7"/>
      <c r="AP466" s="7"/>
      <c r="AQ466" s="7">
        <f t="shared" si="109"/>
        <v>3</v>
      </c>
      <c r="AR466" s="3">
        <f t="shared" si="110"/>
        <v>102</v>
      </c>
      <c r="AS466" s="8">
        <f t="shared" si="111"/>
        <v>2.9411764705882353E-2</v>
      </c>
    </row>
    <row r="467" spans="1:45" ht="16.8" customHeight="1" x14ac:dyDescent="0.25">
      <c r="A467" s="96"/>
      <c r="B467" s="81"/>
      <c r="C467" s="24" t="s">
        <v>189</v>
      </c>
      <c r="D467" s="25"/>
      <c r="E467" s="4"/>
      <c r="F467" s="4"/>
      <c r="G467" s="4"/>
      <c r="H467" s="76" t="s">
        <v>154</v>
      </c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76" t="s">
        <v>154</v>
      </c>
      <c r="Y467" s="4"/>
      <c r="Z467" s="4"/>
      <c r="AA467" s="4"/>
      <c r="AB467" s="4"/>
      <c r="AC467" s="4"/>
      <c r="AD467" s="4"/>
      <c r="AE467" s="4"/>
      <c r="AF467" s="77" t="s">
        <v>157</v>
      </c>
      <c r="AG467" s="4"/>
      <c r="AH467" s="4"/>
      <c r="AI467" s="7"/>
      <c r="AJ467" s="7"/>
      <c r="AK467" s="4"/>
      <c r="AL467" s="4"/>
      <c r="AM467" s="7"/>
      <c r="AN467" s="7"/>
      <c r="AO467" s="7"/>
      <c r="AP467" s="7"/>
      <c r="AQ467" s="7">
        <f t="shared" si="109"/>
        <v>3</v>
      </c>
      <c r="AR467" s="3">
        <f t="shared" si="110"/>
        <v>102</v>
      </c>
      <c r="AS467" s="8">
        <f t="shared" si="111"/>
        <v>2.9411764705882353E-2</v>
      </c>
    </row>
    <row r="468" spans="1:45" ht="12.75" customHeight="1" x14ac:dyDescent="0.25">
      <c r="A468" s="96"/>
      <c r="B468" s="84"/>
      <c r="C468" s="24" t="s">
        <v>190</v>
      </c>
      <c r="D468" s="25"/>
      <c r="E468" s="4"/>
      <c r="F468" s="4"/>
      <c r="G468" s="4"/>
      <c r="H468" s="76" t="s">
        <v>154</v>
      </c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3"/>
      <c r="U468" s="4"/>
      <c r="V468" s="4"/>
      <c r="W468" s="4"/>
      <c r="X468" s="76" t="s">
        <v>154</v>
      </c>
      <c r="Y468" s="4"/>
      <c r="Z468" s="4"/>
      <c r="AA468" s="4"/>
      <c r="AB468" s="4"/>
      <c r="AC468" s="4"/>
      <c r="AD468" s="4"/>
      <c r="AE468" s="4"/>
      <c r="AF468" s="77" t="s">
        <v>157</v>
      </c>
      <c r="AG468" s="4"/>
      <c r="AH468" s="4"/>
      <c r="AI468" s="7"/>
      <c r="AJ468" s="7"/>
      <c r="AK468" s="4"/>
      <c r="AL468" s="4"/>
      <c r="AM468" s="7"/>
      <c r="AN468" s="7"/>
      <c r="AO468" s="7"/>
      <c r="AP468" s="7"/>
      <c r="AQ468" s="7">
        <f t="shared" si="109"/>
        <v>3</v>
      </c>
      <c r="AR468" s="3">
        <f t="shared" si="110"/>
        <v>102</v>
      </c>
      <c r="AS468" s="8">
        <f t="shared" si="111"/>
        <v>2.9411764705882353E-2</v>
      </c>
    </row>
    <row r="469" spans="1:45" ht="12.75" customHeight="1" x14ac:dyDescent="0.25">
      <c r="A469" s="96"/>
      <c r="B469" s="80" t="s">
        <v>30</v>
      </c>
      <c r="C469" s="24" t="s">
        <v>104</v>
      </c>
      <c r="D469" s="25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76" t="s">
        <v>154</v>
      </c>
      <c r="Y469" s="4"/>
      <c r="Z469" s="4"/>
      <c r="AA469" s="4"/>
      <c r="AB469" s="4"/>
      <c r="AC469" s="4"/>
      <c r="AD469" s="4"/>
      <c r="AE469" s="4"/>
      <c r="AF469" s="4"/>
      <c r="AG469" s="77" t="s">
        <v>157</v>
      </c>
      <c r="AH469" s="4"/>
      <c r="AI469" s="4"/>
      <c r="AJ469" s="7"/>
      <c r="AK469" s="4"/>
      <c r="AL469" s="4"/>
      <c r="AM469" s="7"/>
      <c r="AN469" s="7"/>
      <c r="AO469" s="7"/>
      <c r="AP469" s="7"/>
      <c r="AQ469" s="7">
        <f t="shared" si="96"/>
        <v>2</v>
      </c>
      <c r="AR469" s="3">
        <f>34*1</f>
        <v>34</v>
      </c>
      <c r="AS469" s="8">
        <f>AQ469/AR469</f>
        <v>5.8823529411764705E-2</v>
      </c>
    </row>
    <row r="470" spans="1:45" ht="12.75" customHeight="1" x14ac:dyDescent="0.25">
      <c r="A470" s="96"/>
      <c r="B470" s="81"/>
      <c r="C470" s="24" t="s">
        <v>105</v>
      </c>
      <c r="D470" s="25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76" t="s">
        <v>154</v>
      </c>
      <c r="Y470" s="4"/>
      <c r="Z470" s="4"/>
      <c r="AA470" s="4"/>
      <c r="AB470" s="4"/>
      <c r="AC470" s="4"/>
      <c r="AD470" s="4"/>
      <c r="AE470" s="4"/>
      <c r="AF470" s="4"/>
      <c r="AG470" s="77" t="s">
        <v>157</v>
      </c>
      <c r="AH470" s="4"/>
      <c r="AI470" s="4"/>
      <c r="AJ470" s="3"/>
      <c r="AK470" s="4"/>
      <c r="AL470" s="4"/>
      <c r="AM470" s="7"/>
      <c r="AN470" s="7"/>
      <c r="AO470" s="7"/>
      <c r="AP470" s="7"/>
      <c r="AQ470" s="7">
        <f t="shared" si="96"/>
        <v>2</v>
      </c>
      <c r="AR470" s="3">
        <f t="shared" ref="AR470:AR496" si="112">34*1</f>
        <v>34</v>
      </c>
      <c r="AS470" s="8">
        <f>AQ470/AR470</f>
        <v>5.8823529411764705E-2</v>
      </c>
    </row>
    <row r="471" spans="1:45" ht="12.75" customHeight="1" x14ac:dyDescent="0.25">
      <c r="A471" s="96"/>
      <c r="B471" s="81"/>
      <c r="C471" s="24" t="s">
        <v>106</v>
      </c>
      <c r="D471" s="25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76" t="s">
        <v>154</v>
      </c>
      <c r="Y471" s="4"/>
      <c r="Z471" s="4"/>
      <c r="AA471" s="4"/>
      <c r="AB471" s="4"/>
      <c r="AC471" s="4"/>
      <c r="AD471" s="4"/>
      <c r="AE471" s="4"/>
      <c r="AF471" s="4"/>
      <c r="AG471" s="77" t="s">
        <v>157</v>
      </c>
      <c r="AH471" s="4"/>
      <c r="AI471" s="4"/>
      <c r="AJ471" s="3"/>
      <c r="AK471" s="4"/>
      <c r="AL471" s="4"/>
      <c r="AM471" s="7"/>
      <c r="AN471" s="7"/>
      <c r="AO471" s="7"/>
      <c r="AP471" s="7"/>
      <c r="AQ471" s="7">
        <f t="shared" ref="AQ471:AQ490" si="113">COUNTA(E471:AP471)</f>
        <v>2</v>
      </c>
      <c r="AR471" s="3">
        <f t="shared" si="112"/>
        <v>34</v>
      </c>
      <c r="AS471" s="8">
        <f t="shared" ref="AS471:AS490" si="114">AQ471/AR471</f>
        <v>5.8823529411764705E-2</v>
      </c>
    </row>
    <row r="472" spans="1:45" ht="12.75" customHeight="1" x14ac:dyDescent="0.25">
      <c r="A472" s="96"/>
      <c r="B472" s="81"/>
      <c r="C472" s="24" t="s">
        <v>183</v>
      </c>
      <c r="D472" s="25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76" t="s">
        <v>154</v>
      </c>
      <c r="Y472" s="4"/>
      <c r="Z472" s="4"/>
      <c r="AA472" s="4"/>
      <c r="AB472" s="4"/>
      <c r="AC472" s="4"/>
      <c r="AD472" s="4"/>
      <c r="AE472" s="4"/>
      <c r="AF472" s="4"/>
      <c r="AG472" s="77" t="s">
        <v>157</v>
      </c>
      <c r="AH472" s="4"/>
      <c r="AI472" s="4"/>
      <c r="AJ472" s="3"/>
      <c r="AK472" s="4"/>
      <c r="AL472" s="4"/>
      <c r="AM472" s="7"/>
      <c r="AN472" s="7"/>
      <c r="AO472" s="7"/>
      <c r="AP472" s="7"/>
      <c r="AQ472" s="7">
        <f t="shared" si="113"/>
        <v>2</v>
      </c>
      <c r="AR472" s="3">
        <f t="shared" si="112"/>
        <v>34</v>
      </c>
      <c r="AS472" s="8">
        <f t="shared" si="114"/>
        <v>5.8823529411764705E-2</v>
      </c>
    </row>
    <row r="473" spans="1:45" ht="12.75" customHeight="1" x14ac:dyDescent="0.25">
      <c r="A473" s="96"/>
      <c r="B473" s="81"/>
      <c r="C473" s="24" t="s">
        <v>184</v>
      </c>
      <c r="D473" s="25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76" t="s">
        <v>154</v>
      </c>
      <c r="Y473" s="4"/>
      <c r="Z473" s="4"/>
      <c r="AA473" s="4"/>
      <c r="AB473" s="4"/>
      <c r="AC473" s="4"/>
      <c r="AD473" s="4"/>
      <c r="AE473" s="4"/>
      <c r="AF473" s="4"/>
      <c r="AG473" s="77" t="s">
        <v>157</v>
      </c>
      <c r="AH473" s="4"/>
      <c r="AI473" s="4"/>
      <c r="AJ473" s="3"/>
      <c r="AK473" s="4"/>
      <c r="AL473" s="4"/>
      <c r="AM473" s="7"/>
      <c r="AN473" s="7"/>
      <c r="AO473" s="7"/>
      <c r="AP473" s="7"/>
      <c r="AQ473" s="7">
        <f t="shared" si="113"/>
        <v>2</v>
      </c>
      <c r="AR473" s="3">
        <f t="shared" si="112"/>
        <v>34</v>
      </c>
      <c r="AS473" s="8">
        <f t="shared" si="114"/>
        <v>5.8823529411764705E-2</v>
      </c>
    </row>
    <row r="474" spans="1:45" ht="12.75" customHeight="1" x14ac:dyDescent="0.25">
      <c r="A474" s="96"/>
      <c r="B474" s="81"/>
      <c r="C474" s="24" t="s">
        <v>185</v>
      </c>
      <c r="D474" s="25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76" t="s">
        <v>154</v>
      </c>
      <c r="Y474" s="4"/>
      <c r="Z474" s="4"/>
      <c r="AA474" s="4"/>
      <c r="AB474" s="4"/>
      <c r="AC474" s="4"/>
      <c r="AD474" s="4"/>
      <c r="AE474" s="4"/>
      <c r="AF474" s="4"/>
      <c r="AG474" s="77" t="s">
        <v>157</v>
      </c>
      <c r="AH474" s="4"/>
      <c r="AI474" s="4"/>
      <c r="AJ474" s="3"/>
      <c r="AK474" s="4"/>
      <c r="AL474" s="4"/>
      <c r="AM474" s="7"/>
      <c r="AN474" s="7"/>
      <c r="AO474" s="7"/>
      <c r="AP474" s="7"/>
      <c r="AQ474" s="7">
        <f t="shared" si="113"/>
        <v>2</v>
      </c>
      <c r="AR474" s="3">
        <f t="shared" si="112"/>
        <v>34</v>
      </c>
      <c r="AS474" s="8">
        <f t="shared" si="114"/>
        <v>5.8823529411764705E-2</v>
      </c>
    </row>
    <row r="475" spans="1:45" ht="12.75" customHeight="1" x14ac:dyDescent="0.25">
      <c r="A475" s="96"/>
      <c r="B475" s="81"/>
      <c r="C475" s="24" t="s">
        <v>186</v>
      </c>
      <c r="D475" s="2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76" t="s">
        <v>154</v>
      </c>
      <c r="Y475" s="4"/>
      <c r="Z475" s="4"/>
      <c r="AA475" s="4"/>
      <c r="AB475" s="4"/>
      <c r="AC475" s="4"/>
      <c r="AD475" s="4"/>
      <c r="AE475" s="4"/>
      <c r="AF475" s="4"/>
      <c r="AG475" s="77" t="s">
        <v>157</v>
      </c>
      <c r="AH475" s="4"/>
      <c r="AI475" s="4"/>
      <c r="AJ475" s="3"/>
      <c r="AK475" s="4"/>
      <c r="AL475" s="4"/>
      <c r="AM475" s="7"/>
      <c r="AN475" s="7"/>
      <c r="AO475" s="7"/>
      <c r="AP475" s="7"/>
      <c r="AQ475" s="7">
        <f t="shared" si="113"/>
        <v>2</v>
      </c>
      <c r="AR475" s="3">
        <f t="shared" si="112"/>
        <v>34</v>
      </c>
      <c r="AS475" s="8">
        <f t="shared" si="114"/>
        <v>5.8823529411764705E-2</v>
      </c>
    </row>
    <row r="476" spans="1:45" ht="12.75" customHeight="1" x14ac:dyDescent="0.25">
      <c r="A476" s="96"/>
      <c r="B476" s="81"/>
      <c r="C476" s="24" t="s">
        <v>187</v>
      </c>
      <c r="D476" s="25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76" t="s">
        <v>154</v>
      </c>
      <c r="Y476" s="4"/>
      <c r="Z476" s="4"/>
      <c r="AA476" s="4"/>
      <c r="AB476" s="4"/>
      <c r="AC476" s="4"/>
      <c r="AD476" s="4"/>
      <c r="AE476" s="4"/>
      <c r="AF476" s="4"/>
      <c r="AG476" s="77" t="s">
        <v>157</v>
      </c>
      <c r="AH476" s="4"/>
      <c r="AI476" s="4"/>
      <c r="AJ476" s="3"/>
      <c r="AK476" s="4"/>
      <c r="AL476" s="4"/>
      <c r="AM476" s="7"/>
      <c r="AN476" s="7"/>
      <c r="AO476" s="7"/>
      <c r="AP476" s="7"/>
      <c r="AQ476" s="7">
        <f t="shared" si="113"/>
        <v>2</v>
      </c>
      <c r="AR476" s="3">
        <f t="shared" si="112"/>
        <v>34</v>
      </c>
      <c r="AS476" s="8">
        <f t="shared" si="114"/>
        <v>5.8823529411764705E-2</v>
      </c>
    </row>
    <row r="477" spans="1:45" ht="12.75" customHeight="1" x14ac:dyDescent="0.25">
      <c r="A477" s="96"/>
      <c r="B477" s="81"/>
      <c r="C477" s="24" t="s">
        <v>188</v>
      </c>
      <c r="D477" s="25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76" t="s">
        <v>154</v>
      </c>
      <c r="Y477" s="4"/>
      <c r="Z477" s="4"/>
      <c r="AA477" s="4"/>
      <c r="AB477" s="4"/>
      <c r="AC477" s="4"/>
      <c r="AD477" s="4"/>
      <c r="AE477" s="4"/>
      <c r="AF477" s="4"/>
      <c r="AG477" s="77" t="s">
        <v>157</v>
      </c>
      <c r="AH477" s="4"/>
      <c r="AI477" s="4"/>
      <c r="AJ477" s="3"/>
      <c r="AK477" s="4"/>
      <c r="AL477" s="4"/>
      <c r="AM477" s="7"/>
      <c r="AN477" s="7"/>
      <c r="AO477" s="7"/>
      <c r="AP477" s="7"/>
      <c r="AQ477" s="7">
        <f t="shared" si="113"/>
        <v>2</v>
      </c>
      <c r="AR477" s="3">
        <f t="shared" si="112"/>
        <v>34</v>
      </c>
      <c r="AS477" s="8">
        <f t="shared" si="114"/>
        <v>5.8823529411764705E-2</v>
      </c>
    </row>
    <row r="478" spans="1:45" ht="12.75" customHeight="1" x14ac:dyDescent="0.25">
      <c r="A478" s="96"/>
      <c r="B478" s="81"/>
      <c r="C478" s="24" t="s">
        <v>189</v>
      </c>
      <c r="D478" s="25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76" t="s">
        <v>154</v>
      </c>
      <c r="Y478" s="4"/>
      <c r="Z478" s="4"/>
      <c r="AA478" s="4"/>
      <c r="AB478" s="4"/>
      <c r="AC478" s="4"/>
      <c r="AD478" s="4"/>
      <c r="AE478" s="4"/>
      <c r="AF478" s="4"/>
      <c r="AG478" s="77" t="s">
        <v>157</v>
      </c>
      <c r="AH478" s="4"/>
      <c r="AI478" s="4"/>
      <c r="AJ478" s="3"/>
      <c r="AK478" s="4"/>
      <c r="AL478" s="4"/>
      <c r="AM478" s="7"/>
      <c r="AN478" s="7"/>
      <c r="AO478" s="7"/>
      <c r="AP478" s="7"/>
      <c r="AQ478" s="7">
        <f t="shared" si="113"/>
        <v>2</v>
      </c>
      <c r="AR478" s="3">
        <f t="shared" si="112"/>
        <v>34</v>
      </c>
      <c r="AS478" s="8">
        <f t="shared" si="114"/>
        <v>5.8823529411764705E-2</v>
      </c>
    </row>
    <row r="479" spans="1:45" ht="12.75" customHeight="1" x14ac:dyDescent="0.25">
      <c r="A479" s="96"/>
      <c r="B479" s="84"/>
      <c r="C479" s="24" t="s">
        <v>190</v>
      </c>
      <c r="D479" s="25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76" t="s">
        <v>154</v>
      </c>
      <c r="Y479" s="4"/>
      <c r="Z479" s="4"/>
      <c r="AA479" s="4"/>
      <c r="AB479" s="4"/>
      <c r="AC479" s="4"/>
      <c r="AD479" s="4"/>
      <c r="AE479" s="4"/>
      <c r="AF479" s="4"/>
      <c r="AG479" s="77" t="s">
        <v>157</v>
      </c>
      <c r="AH479" s="4"/>
      <c r="AI479" s="4"/>
      <c r="AJ479" s="4"/>
      <c r="AK479" s="4"/>
      <c r="AL479" s="4"/>
      <c r="AM479" s="7"/>
      <c r="AN479" s="7"/>
      <c r="AO479" s="7"/>
      <c r="AP479" s="7"/>
      <c r="AQ479" s="7">
        <f t="shared" si="113"/>
        <v>2</v>
      </c>
      <c r="AR479" s="3">
        <f t="shared" si="112"/>
        <v>34</v>
      </c>
      <c r="AS479" s="8">
        <f t="shared" si="114"/>
        <v>5.8823529411764705E-2</v>
      </c>
    </row>
    <row r="480" spans="1:45" ht="12.75" customHeight="1" x14ac:dyDescent="0.25">
      <c r="A480" s="96"/>
      <c r="B480" s="80" t="s">
        <v>29</v>
      </c>
      <c r="C480" s="24" t="s">
        <v>104</v>
      </c>
      <c r="D480" s="25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76" t="s">
        <v>154</v>
      </c>
      <c r="X480" s="4"/>
      <c r="Y480" s="4"/>
      <c r="Z480" s="4"/>
      <c r="AA480" s="4"/>
      <c r="AB480" s="4"/>
      <c r="AC480" s="4"/>
      <c r="AD480" s="4"/>
      <c r="AE480" s="4"/>
      <c r="AF480" s="4"/>
      <c r="AG480" s="77" t="s">
        <v>157</v>
      </c>
      <c r="AH480" s="4"/>
      <c r="AI480" s="3"/>
      <c r="AJ480" s="4"/>
      <c r="AK480" s="4"/>
      <c r="AL480" s="4"/>
      <c r="AM480" s="7"/>
      <c r="AN480" s="7"/>
      <c r="AO480" s="7"/>
      <c r="AP480" s="7"/>
      <c r="AQ480" s="7">
        <f t="shared" si="113"/>
        <v>2</v>
      </c>
      <c r="AR480" s="3">
        <f t="shared" si="112"/>
        <v>34</v>
      </c>
      <c r="AS480" s="8">
        <f t="shared" si="114"/>
        <v>5.8823529411764705E-2</v>
      </c>
    </row>
    <row r="481" spans="1:45" ht="12.75" customHeight="1" x14ac:dyDescent="0.25">
      <c r="A481" s="96"/>
      <c r="B481" s="81"/>
      <c r="C481" s="24" t="s">
        <v>105</v>
      </c>
      <c r="D481" s="25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76" t="s">
        <v>154</v>
      </c>
      <c r="X481" s="4"/>
      <c r="Y481" s="4"/>
      <c r="Z481" s="4"/>
      <c r="AA481" s="4"/>
      <c r="AB481" s="4"/>
      <c r="AC481" s="4"/>
      <c r="AD481" s="4"/>
      <c r="AE481" s="4"/>
      <c r="AF481" s="3"/>
      <c r="AG481" s="77" t="s">
        <v>157</v>
      </c>
      <c r="AH481" s="4"/>
      <c r="AI481" s="4"/>
      <c r="AJ481" s="7"/>
      <c r="AK481" s="3"/>
      <c r="AL481" s="4"/>
      <c r="AM481" s="7"/>
      <c r="AN481" s="7"/>
      <c r="AO481" s="7"/>
      <c r="AP481" s="7"/>
      <c r="AQ481" s="7">
        <f t="shared" si="113"/>
        <v>2</v>
      </c>
      <c r="AR481" s="3">
        <f t="shared" si="112"/>
        <v>34</v>
      </c>
      <c r="AS481" s="8">
        <f t="shared" si="114"/>
        <v>5.8823529411764705E-2</v>
      </c>
    </row>
    <row r="482" spans="1:45" ht="12.75" customHeight="1" x14ac:dyDescent="0.25">
      <c r="A482" s="96"/>
      <c r="B482" s="81"/>
      <c r="C482" s="24" t="s">
        <v>106</v>
      </c>
      <c r="D482" s="25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76" t="s">
        <v>154</v>
      </c>
      <c r="X482" s="4"/>
      <c r="Y482" s="4"/>
      <c r="Z482" s="4"/>
      <c r="AA482" s="4"/>
      <c r="AB482" s="4"/>
      <c r="AC482" s="4"/>
      <c r="AD482" s="4"/>
      <c r="AE482" s="4"/>
      <c r="AF482" s="3"/>
      <c r="AG482" s="77" t="s">
        <v>157</v>
      </c>
      <c r="AH482" s="4"/>
      <c r="AI482" s="4"/>
      <c r="AJ482" s="7"/>
      <c r="AK482" s="3"/>
      <c r="AL482" s="4"/>
      <c r="AM482" s="7"/>
      <c r="AN482" s="7"/>
      <c r="AO482" s="7"/>
      <c r="AP482" s="7"/>
      <c r="AQ482" s="7">
        <f t="shared" si="113"/>
        <v>2</v>
      </c>
      <c r="AR482" s="3">
        <f t="shared" si="112"/>
        <v>34</v>
      </c>
      <c r="AS482" s="8">
        <f t="shared" si="114"/>
        <v>5.8823529411764705E-2</v>
      </c>
    </row>
    <row r="483" spans="1:45" ht="12.75" customHeight="1" x14ac:dyDescent="0.25">
      <c r="A483" s="96"/>
      <c r="B483" s="81"/>
      <c r="C483" s="24" t="s">
        <v>183</v>
      </c>
      <c r="D483" s="25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76" t="s">
        <v>154</v>
      </c>
      <c r="X483" s="4"/>
      <c r="Y483" s="4"/>
      <c r="Z483" s="4"/>
      <c r="AA483" s="4"/>
      <c r="AB483" s="4"/>
      <c r="AC483" s="4"/>
      <c r="AD483" s="4"/>
      <c r="AE483" s="4"/>
      <c r="AF483" s="3"/>
      <c r="AG483" s="77" t="s">
        <v>157</v>
      </c>
      <c r="AH483" s="4"/>
      <c r="AI483" s="4"/>
      <c r="AJ483" s="7"/>
      <c r="AK483" s="3"/>
      <c r="AL483" s="4"/>
      <c r="AM483" s="7"/>
      <c r="AN483" s="7"/>
      <c r="AO483" s="7"/>
      <c r="AP483" s="7"/>
      <c r="AQ483" s="7">
        <f t="shared" si="113"/>
        <v>2</v>
      </c>
      <c r="AR483" s="3">
        <f t="shared" si="112"/>
        <v>34</v>
      </c>
      <c r="AS483" s="8">
        <f t="shared" si="114"/>
        <v>5.8823529411764705E-2</v>
      </c>
    </row>
    <row r="484" spans="1:45" ht="12.75" customHeight="1" x14ac:dyDescent="0.25">
      <c r="A484" s="96"/>
      <c r="B484" s="81"/>
      <c r="C484" s="24" t="s">
        <v>184</v>
      </c>
      <c r="D484" s="25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76" t="s">
        <v>154</v>
      </c>
      <c r="X484" s="4"/>
      <c r="Y484" s="4"/>
      <c r="Z484" s="4"/>
      <c r="AA484" s="4"/>
      <c r="AB484" s="4"/>
      <c r="AC484" s="4"/>
      <c r="AD484" s="4"/>
      <c r="AE484" s="4"/>
      <c r="AF484" s="3"/>
      <c r="AG484" s="77" t="s">
        <v>157</v>
      </c>
      <c r="AH484" s="4"/>
      <c r="AI484" s="4"/>
      <c r="AJ484" s="7"/>
      <c r="AK484" s="3"/>
      <c r="AL484" s="4"/>
      <c r="AM484" s="7"/>
      <c r="AN484" s="7"/>
      <c r="AO484" s="7"/>
      <c r="AP484" s="7"/>
      <c r="AQ484" s="7">
        <f t="shared" si="113"/>
        <v>2</v>
      </c>
      <c r="AR484" s="3">
        <f t="shared" si="112"/>
        <v>34</v>
      </c>
      <c r="AS484" s="8">
        <f t="shared" si="114"/>
        <v>5.8823529411764705E-2</v>
      </c>
    </row>
    <row r="485" spans="1:45" ht="12.75" customHeight="1" x14ac:dyDescent="0.25">
      <c r="A485" s="96"/>
      <c r="B485" s="81"/>
      <c r="C485" s="24" t="s">
        <v>185</v>
      </c>
      <c r="D485" s="25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76" t="s">
        <v>154</v>
      </c>
      <c r="X485" s="4"/>
      <c r="Y485" s="4"/>
      <c r="Z485" s="4"/>
      <c r="AA485" s="4"/>
      <c r="AB485" s="4"/>
      <c r="AC485" s="4"/>
      <c r="AD485" s="4"/>
      <c r="AE485" s="4"/>
      <c r="AF485" s="3"/>
      <c r="AG485" s="77" t="s">
        <v>157</v>
      </c>
      <c r="AH485" s="4"/>
      <c r="AI485" s="4"/>
      <c r="AJ485" s="7"/>
      <c r="AK485" s="3"/>
      <c r="AL485" s="4"/>
      <c r="AM485" s="7"/>
      <c r="AN485" s="7"/>
      <c r="AO485" s="7"/>
      <c r="AP485" s="7"/>
      <c r="AQ485" s="7">
        <f t="shared" si="113"/>
        <v>2</v>
      </c>
      <c r="AR485" s="3">
        <f t="shared" si="112"/>
        <v>34</v>
      </c>
      <c r="AS485" s="8">
        <f t="shared" si="114"/>
        <v>5.8823529411764705E-2</v>
      </c>
    </row>
    <row r="486" spans="1:45" ht="12.75" customHeight="1" x14ac:dyDescent="0.25">
      <c r="A486" s="96"/>
      <c r="B486" s="81"/>
      <c r="C486" s="24" t="s">
        <v>186</v>
      </c>
      <c r="D486" s="25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76" t="s">
        <v>154</v>
      </c>
      <c r="X486" s="4"/>
      <c r="Y486" s="4"/>
      <c r="Z486" s="4"/>
      <c r="AA486" s="4"/>
      <c r="AB486" s="4"/>
      <c r="AC486" s="4"/>
      <c r="AD486" s="4"/>
      <c r="AE486" s="4"/>
      <c r="AF486" s="3"/>
      <c r="AG486" s="77" t="s">
        <v>157</v>
      </c>
      <c r="AH486" s="4"/>
      <c r="AI486" s="4"/>
      <c r="AJ486" s="7"/>
      <c r="AK486" s="3"/>
      <c r="AL486" s="4"/>
      <c r="AM486" s="7"/>
      <c r="AN486" s="7"/>
      <c r="AO486" s="7"/>
      <c r="AP486" s="7"/>
      <c r="AQ486" s="7">
        <f t="shared" si="113"/>
        <v>2</v>
      </c>
      <c r="AR486" s="3">
        <f t="shared" si="112"/>
        <v>34</v>
      </c>
      <c r="AS486" s="8">
        <f t="shared" si="114"/>
        <v>5.8823529411764705E-2</v>
      </c>
    </row>
    <row r="487" spans="1:45" ht="12.75" customHeight="1" x14ac:dyDescent="0.25">
      <c r="A487" s="96"/>
      <c r="B487" s="81"/>
      <c r="C487" s="24" t="s">
        <v>187</v>
      </c>
      <c r="D487" s="25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76" t="s">
        <v>154</v>
      </c>
      <c r="X487" s="4"/>
      <c r="Y487" s="4"/>
      <c r="Z487" s="4"/>
      <c r="AA487" s="4"/>
      <c r="AB487" s="4"/>
      <c r="AC487" s="4"/>
      <c r="AD487" s="4"/>
      <c r="AE487" s="4"/>
      <c r="AF487" s="3"/>
      <c r="AG487" s="77" t="s">
        <v>157</v>
      </c>
      <c r="AH487" s="4"/>
      <c r="AI487" s="4"/>
      <c r="AJ487" s="7"/>
      <c r="AK487" s="3"/>
      <c r="AL487" s="4"/>
      <c r="AM487" s="7"/>
      <c r="AN487" s="7"/>
      <c r="AO487" s="7"/>
      <c r="AP487" s="7"/>
      <c r="AQ487" s="7">
        <f t="shared" si="113"/>
        <v>2</v>
      </c>
      <c r="AR487" s="3">
        <f t="shared" si="112"/>
        <v>34</v>
      </c>
      <c r="AS487" s="8">
        <f t="shared" si="114"/>
        <v>5.8823529411764705E-2</v>
      </c>
    </row>
    <row r="488" spans="1:45" ht="12.75" customHeight="1" x14ac:dyDescent="0.25">
      <c r="A488" s="96"/>
      <c r="B488" s="81"/>
      <c r="C488" s="24" t="s">
        <v>188</v>
      </c>
      <c r="D488" s="25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76" t="s">
        <v>154</v>
      </c>
      <c r="X488" s="4"/>
      <c r="Y488" s="4"/>
      <c r="Z488" s="4"/>
      <c r="AA488" s="4"/>
      <c r="AB488" s="4"/>
      <c r="AC488" s="4"/>
      <c r="AD488" s="4"/>
      <c r="AE488" s="4"/>
      <c r="AF488" s="3"/>
      <c r="AG488" s="77" t="s">
        <v>157</v>
      </c>
      <c r="AH488" s="4"/>
      <c r="AI488" s="4"/>
      <c r="AJ488" s="7"/>
      <c r="AK488" s="3"/>
      <c r="AL488" s="4"/>
      <c r="AM488" s="7"/>
      <c r="AN488" s="7"/>
      <c r="AO488" s="7"/>
      <c r="AP488" s="7"/>
      <c r="AQ488" s="7">
        <f t="shared" si="113"/>
        <v>2</v>
      </c>
      <c r="AR488" s="3">
        <f t="shared" si="112"/>
        <v>34</v>
      </c>
      <c r="AS488" s="8">
        <f t="shared" si="114"/>
        <v>5.8823529411764705E-2</v>
      </c>
    </row>
    <row r="489" spans="1:45" ht="12.75" customHeight="1" x14ac:dyDescent="0.25">
      <c r="A489" s="96"/>
      <c r="B489" s="81"/>
      <c r="C489" s="24" t="s">
        <v>189</v>
      </c>
      <c r="D489" s="25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76" t="s">
        <v>154</v>
      </c>
      <c r="X489" s="4"/>
      <c r="Y489" s="4"/>
      <c r="Z489" s="4"/>
      <c r="AA489" s="4"/>
      <c r="AB489" s="4"/>
      <c r="AC489" s="4"/>
      <c r="AD489" s="4"/>
      <c r="AE489" s="4"/>
      <c r="AF489" s="3"/>
      <c r="AG489" s="77" t="s">
        <v>157</v>
      </c>
      <c r="AH489" s="4"/>
      <c r="AI489" s="4"/>
      <c r="AJ489" s="7"/>
      <c r="AK489" s="3"/>
      <c r="AL489" s="4"/>
      <c r="AM489" s="7"/>
      <c r="AN489" s="7"/>
      <c r="AO489" s="7"/>
      <c r="AP489" s="7"/>
      <c r="AQ489" s="7">
        <f t="shared" si="113"/>
        <v>2</v>
      </c>
      <c r="AR489" s="3">
        <f t="shared" si="112"/>
        <v>34</v>
      </c>
      <c r="AS489" s="8">
        <f t="shared" si="114"/>
        <v>5.8823529411764705E-2</v>
      </c>
    </row>
    <row r="490" spans="1:45" ht="12.75" customHeight="1" x14ac:dyDescent="0.25">
      <c r="A490" s="96"/>
      <c r="B490" s="84"/>
      <c r="C490" s="24" t="s">
        <v>190</v>
      </c>
      <c r="D490" s="25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76" t="s">
        <v>154</v>
      </c>
      <c r="X490" s="4"/>
      <c r="Y490" s="4"/>
      <c r="Z490" s="4"/>
      <c r="AA490" s="4"/>
      <c r="AB490" s="4"/>
      <c r="AC490" s="4"/>
      <c r="AD490" s="4"/>
      <c r="AE490" s="4"/>
      <c r="AF490" s="4"/>
      <c r="AG490" s="77" t="s">
        <v>157</v>
      </c>
      <c r="AH490" s="3"/>
      <c r="AI490" s="3"/>
      <c r="AJ490" s="7"/>
      <c r="AK490" s="4"/>
      <c r="AL490" s="4"/>
      <c r="AM490" s="7"/>
      <c r="AN490" s="7"/>
      <c r="AO490" s="7"/>
      <c r="AP490" s="7"/>
      <c r="AQ490" s="7">
        <f t="shared" si="113"/>
        <v>2</v>
      </c>
      <c r="AR490" s="3">
        <f t="shared" si="112"/>
        <v>34</v>
      </c>
      <c r="AS490" s="8">
        <f t="shared" si="114"/>
        <v>5.8823529411764705E-2</v>
      </c>
    </row>
    <row r="491" spans="1:45" ht="12.75" customHeight="1" x14ac:dyDescent="0.25">
      <c r="A491" s="96"/>
      <c r="B491" s="83" t="s">
        <v>53</v>
      </c>
      <c r="C491" s="24" t="s">
        <v>104</v>
      </c>
      <c r="D491" s="25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171"/>
      <c r="AH491" s="3"/>
      <c r="AI491" s="3"/>
      <c r="AJ491" s="7"/>
      <c r="AK491" s="4"/>
      <c r="AL491" s="4"/>
      <c r="AM491" s="7"/>
      <c r="AN491" s="7"/>
      <c r="AO491" s="7"/>
      <c r="AP491" s="7"/>
      <c r="AQ491" s="7">
        <f t="shared" ref="AQ491:AQ502" si="115">SUM(E491:AP491)</f>
        <v>0</v>
      </c>
      <c r="AR491" s="3">
        <f t="shared" si="112"/>
        <v>34</v>
      </c>
      <c r="AS491" s="8">
        <f t="shared" ref="AS491:AS502" si="116">AQ491/AR491</f>
        <v>0</v>
      </c>
    </row>
    <row r="492" spans="1:45" ht="12.75" customHeight="1" x14ac:dyDescent="0.25">
      <c r="A492" s="96"/>
      <c r="B492" s="83"/>
      <c r="C492" s="24" t="s">
        <v>105</v>
      </c>
      <c r="D492" s="25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3"/>
      <c r="AI492" s="3"/>
      <c r="AJ492" s="7"/>
      <c r="AK492" s="4"/>
      <c r="AL492" s="4"/>
      <c r="AM492" s="7"/>
      <c r="AN492" s="7"/>
      <c r="AO492" s="7"/>
      <c r="AP492" s="7"/>
      <c r="AQ492" s="7">
        <f t="shared" si="115"/>
        <v>0</v>
      </c>
      <c r="AR492" s="3">
        <f t="shared" si="112"/>
        <v>34</v>
      </c>
      <c r="AS492" s="8">
        <f t="shared" si="116"/>
        <v>0</v>
      </c>
    </row>
    <row r="493" spans="1:45" ht="12.75" customHeight="1" x14ac:dyDescent="0.25">
      <c r="A493" s="96"/>
      <c r="B493" s="83"/>
      <c r="C493" s="24" t="s">
        <v>106</v>
      </c>
      <c r="D493" s="25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3"/>
      <c r="AI493" s="3"/>
      <c r="AJ493" s="7"/>
      <c r="AK493" s="4"/>
      <c r="AL493" s="4"/>
      <c r="AM493" s="7"/>
      <c r="AN493" s="7"/>
      <c r="AO493" s="7"/>
      <c r="AP493" s="7"/>
      <c r="AQ493" s="7">
        <f t="shared" si="115"/>
        <v>0</v>
      </c>
      <c r="AR493" s="3">
        <f t="shared" si="112"/>
        <v>34</v>
      </c>
      <c r="AS493" s="8">
        <f t="shared" si="116"/>
        <v>0</v>
      </c>
    </row>
    <row r="494" spans="1:45" ht="12.75" customHeight="1" x14ac:dyDescent="0.25">
      <c r="A494" s="96"/>
      <c r="B494" s="83" t="s">
        <v>54</v>
      </c>
      <c r="C494" s="24" t="s">
        <v>104</v>
      </c>
      <c r="D494" s="25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3"/>
      <c r="AI494" s="3"/>
      <c r="AJ494" s="7"/>
      <c r="AK494" s="4"/>
      <c r="AL494" s="4"/>
      <c r="AM494" s="7"/>
      <c r="AN494" s="7"/>
      <c r="AO494" s="7"/>
      <c r="AP494" s="7"/>
      <c r="AQ494" s="7">
        <f t="shared" si="115"/>
        <v>0</v>
      </c>
      <c r="AR494" s="3">
        <f t="shared" si="112"/>
        <v>34</v>
      </c>
      <c r="AS494" s="8">
        <f t="shared" si="116"/>
        <v>0</v>
      </c>
    </row>
    <row r="495" spans="1:45" ht="12.75" customHeight="1" x14ac:dyDescent="0.25">
      <c r="A495" s="96"/>
      <c r="B495" s="83"/>
      <c r="C495" s="24" t="s">
        <v>105</v>
      </c>
      <c r="D495" s="2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3"/>
      <c r="AI495" s="3"/>
      <c r="AJ495" s="7"/>
      <c r="AK495" s="4"/>
      <c r="AL495" s="4"/>
      <c r="AM495" s="7"/>
      <c r="AN495" s="7"/>
      <c r="AO495" s="7"/>
      <c r="AP495" s="7"/>
      <c r="AQ495" s="7">
        <f t="shared" si="115"/>
        <v>0</v>
      </c>
      <c r="AR495" s="3">
        <f t="shared" si="112"/>
        <v>34</v>
      </c>
      <c r="AS495" s="8">
        <f t="shared" si="116"/>
        <v>0</v>
      </c>
    </row>
    <row r="496" spans="1:45" ht="12.75" customHeight="1" x14ac:dyDescent="0.25">
      <c r="A496" s="96"/>
      <c r="B496" s="83"/>
      <c r="C496" s="24" t="s">
        <v>106</v>
      </c>
      <c r="D496" s="25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3"/>
      <c r="AI496" s="3"/>
      <c r="AJ496" s="7"/>
      <c r="AK496" s="4"/>
      <c r="AL496" s="4"/>
      <c r="AM496" s="7"/>
      <c r="AN496" s="7"/>
      <c r="AO496" s="7"/>
      <c r="AP496" s="7"/>
      <c r="AQ496" s="7">
        <f t="shared" si="115"/>
        <v>0</v>
      </c>
      <c r="AR496" s="3">
        <f t="shared" si="112"/>
        <v>34</v>
      </c>
      <c r="AS496" s="8">
        <f t="shared" si="116"/>
        <v>0</v>
      </c>
    </row>
    <row r="497" spans="1:45" ht="12.75" customHeight="1" x14ac:dyDescent="0.25">
      <c r="A497" s="96"/>
      <c r="B497" s="83" t="s">
        <v>88</v>
      </c>
      <c r="C497" s="24" t="s">
        <v>104</v>
      </c>
      <c r="D497" s="25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3"/>
      <c r="AI497" s="3"/>
      <c r="AJ497" s="7"/>
      <c r="AK497" s="4"/>
      <c r="AL497" s="4"/>
      <c r="AM497" s="7"/>
      <c r="AN497" s="7"/>
      <c r="AO497" s="7"/>
      <c r="AP497" s="7"/>
      <c r="AQ497" s="7">
        <f t="shared" si="115"/>
        <v>0</v>
      </c>
      <c r="AR497" s="3">
        <f>34*2</f>
        <v>68</v>
      </c>
      <c r="AS497" s="8">
        <f t="shared" si="116"/>
        <v>0</v>
      </c>
    </row>
    <row r="498" spans="1:45" ht="12.75" customHeight="1" x14ac:dyDescent="0.25">
      <c r="A498" s="96"/>
      <c r="B498" s="83"/>
      <c r="C498" s="24" t="s">
        <v>105</v>
      </c>
      <c r="D498" s="25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3"/>
      <c r="AI498" s="3"/>
      <c r="AJ498" s="7"/>
      <c r="AK498" s="4"/>
      <c r="AL498" s="4"/>
      <c r="AM498" s="7"/>
      <c r="AN498" s="7"/>
      <c r="AO498" s="7"/>
      <c r="AP498" s="7"/>
      <c r="AQ498" s="7">
        <f t="shared" si="115"/>
        <v>0</v>
      </c>
      <c r="AR498" s="3">
        <f t="shared" ref="AR498:AR502" si="117">34*2</f>
        <v>68</v>
      </c>
      <c r="AS498" s="8">
        <f t="shared" si="116"/>
        <v>0</v>
      </c>
    </row>
    <row r="499" spans="1:45" ht="12.75" customHeight="1" x14ac:dyDescent="0.25">
      <c r="A499" s="96"/>
      <c r="B499" s="83"/>
      <c r="C499" s="24" t="s">
        <v>106</v>
      </c>
      <c r="D499" s="25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3"/>
      <c r="AI499" s="3"/>
      <c r="AJ499" s="7"/>
      <c r="AK499" s="4"/>
      <c r="AL499" s="4"/>
      <c r="AM499" s="7"/>
      <c r="AN499" s="7"/>
      <c r="AO499" s="7"/>
      <c r="AP499" s="7"/>
      <c r="AQ499" s="7">
        <f t="shared" si="115"/>
        <v>0</v>
      </c>
      <c r="AR499" s="3">
        <f t="shared" si="117"/>
        <v>68</v>
      </c>
      <c r="AS499" s="8">
        <f t="shared" si="116"/>
        <v>0</v>
      </c>
    </row>
    <row r="500" spans="1:45" ht="12.75" customHeight="1" x14ac:dyDescent="0.25">
      <c r="A500" s="96"/>
      <c r="B500" s="83" t="s">
        <v>75</v>
      </c>
      <c r="C500" s="24" t="s">
        <v>104</v>
      </c>
      <c r="D500" s="25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3"/>
      <c r="AI500" s="3"/>
      <c r="AJ500" s="7"/>
      <c r="AK500" s="4"/>
      <c r="AL500" s="4"/>
      <c r="AM500" s="7"/>
      <c r="AN500" s="7"/>
      <c r="AO500" s="7"/>
      <c r="AP500" s="7"/>
      <c r="AQ500" s="7">
        <f t="shared" si="115"/>
        <v>0</v>
      </c>
      <c r="AR500" s="3">
        <f t="shared" si="117"/>
        <v>68</v>
      </c>
      <c r="AS500" s="8">
        <f t="shared" si="116"/>
        <v>0</v>
      </c>
    </row>
    <row r="501" spans="1:45" ht="12.75" customHeight="1" x14ac:dyDescent="0.25">
      <c r="A501" s="96"/>
      <c r="B501" s="83"/>
      <c r="C501" s="24" t="s">
        <v>105</v>
      </c>
      <c r="D501" s="25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3"/>
      <c r="AI501" s="3"/>
      <c r="AJ501" s="7"/>
      <c r="AK501" s="4"/>
      <c r="AL501" s="4"/>
      <c r="AM501" s="7"/>
      <c r="AN501" s="7"/>
      <c r="AO501" s="7"/>
      <c r="AP501" s="7"/>
      <c r="AQ501" s="7">
        <f t="shared" si="115"/>
        <v>0</v>
      </c>
      <c r="AR501" s="3">
        <f t="shared" si="117"/>
        <v>68</v>
      </c>
      <c r="AS501" s="8">
        <f t="shared" si="116"/>
        <v>0</v>
      </c>
    </row>
    <row r="502" spans="1:45" ht="12.75" customHeight="1" x14ac:dyDescent="0.25">
      <c r="A502" s="96"/>
      <c r="B502" s="83"/>
      <c r="C502" s="24" t="s">
        <v>106</v>
      </c>
      <c r="D502" s="25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3"/>
      <c r="AI502" s="3"/>
      <c r="AJ502" s="7"/>
      <c r="AK502" s="4"/>
      <c r="AL502" s="4"/>
      <c r="AM502" s="7"/>
      <c r="AN502" s="7"/>
      <c r="AO502" s="7"/>
      <c r="AP502" s="7"/>
      <c r="AQ502" s="7">
        <f t="shared" si="115"/>
        <v>0</v>
      </c>
      <c r="AR502" s="3">
        <f t="shared" si="117"/>
        <v>68</v>
      </c>
      <c r="AS502" s="8">
        <f t="shared" si="116"/>
        <v>0</v>
      </c>
    </row>
    <row r="503" spans="1:45" ht="27" customHeight="1" x14ac:dyDescent="0.25">
      <c r="A503" s="55"/>
      <c r="B503" s="56"/>
      <c r="C503" s="56"/>
      <c r="D503" s="56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5"/>
      <c r="AN503" s="55"/>
      <c r="AO503" s="55"/>
      <c r="AP503" s="55"/>
      <c r="AQ503" s="55"/>
      <c r="AR503" s="55"/>
      <c r="AS503" s="55"/>
    </row>
    <row r="504" spans="1:45" s="2" customFormat="1" ht="81.75" customHeight="1" x14ac:dyDescent="0.25">
      <c r="A504" s="100" t="s">
        <v>33</v>
      </c>
      <c r="B504" s="100"/>
      <c r="C504" s="100"/>
      <c r="D504" s="100"/>
      <c r="E504" s="129" t="s">
        <v>40</v>
      </c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  <c r="AA504" s="129"/>
      <c r="AB504" s="129"/>
      <c r="AC504" s="129"/>
      <c r="AD504" s="129"/>
      <c r="AE504" s="129"/>
      <c r="AF504" s="129"/>
      <c r="AG504" s="129"/>
      <c r="AH504" s="129"/>
      <c r="AI504" s="129"/>
      <c r="AJ504" s="129"/>
      <c r="AK504" s="129"/>
      <c r="AL504" s="129"/>
      <c r="AM504" s="129"/>
      <c r="AN504" s="129"/>
      <c r="AO504" s="129"/>
      <c r="AP504" s="129"/>
      <c r="AQ504" s="111" t="s">
        <v>20</v>
      </c>
      <c r="AR504" s="132" t="s">
        <v>22</v>
      </c>
      <c r="AS504" s="133" t="s">
        <v>21</v>
      </c>
    </row>
    <row r="505" spans="1:45" s="2" customFormat="1" ht="21.75" customHeight="1" x14ac:dyDescent="0.25">
      <c r="A505" s="83" t="s">
        <v>0</v>
      </c>
      <c r="B505" s="83"/>
      <c r="C505" s="83"/>
      <c r="D505" s="23" t="s">
        <v>18</v>
      </c>
      <c r="E505" s="83" t="s">
        <v>1</v>
      </c>
      <c r="F505" s="83"/>
      <c r="G505" s="83"/>
      <c r="H505" s="83"/>
      <c r="I505" s="83" t="s">
        <v>2</v>
      </c>
      <c r="J505" s="83"/>
      <c r="K505" s="83"/>
      <c r="L505" s="83"/>
      <c r="M505" s="83" t="s">
        <v>3</v>
      </c>
      <c r="N505" s="83"/>
      <c r="O505" s="83"/>
      <c r="P505" s="83"/>
      <c r="Q505" s="83" t="s">
        <v>4</v>
      </c>
      <c r="R505" s="83"/>
      <c r="S505" s="83"/>
      <c r="T505" s="83"/>
      <c r="U505" s="83" t="s">
        <v>5</v>
      </c>
      <c r="V505" s="83"/>
      <c r="W505" s="83"/>
      <c r="X505" s="83" t="s">
        <v>6</v>
      </c>
      <c r="Y505" s="83"/>
      <c r="Z505" s="83"/>
      <c r="AA505" s="83"/>
      <c r="AB505" s="83" t="s">
        <v>7</v>
      </c>
      <c r="AC505" s="83"/>
      <c r="AD505" s="83"/>
      <c r="AE505" s="83" t="s">
        <v>8</v>
      </c>
      <c r="AF505" s="83"/>
      <c r="AG505" s="83"/>
      <c r="AH505" s="83"/>
      <c r="AI505" s="83"/>
      <c r="AJ505" s="83" t="s">
        <v>9</v>
      </c>
      <c r="AK505" s="83"/>
      <c r="AL505" s="83"/>
      <c r="AM505" s="83" t="s">
        <v>10</v>
      </c>
      <c r="AN505" s="83"/>
      <c r="AO505" s="83"/>
      <c r="AP505" s="83"/>
      <c r="AQ505" s="111"/>
      <c r="AR505" s="132"/>
      <c r="AS505" s="133"/>
    </row>
    <row r="506" spans="1:45" s="6" customFormat="1" ht="11.25" customHeight="1" x14ac:dyDescent="0.2">
      <c r="A506" s="83"/>
      <c r="B506" s="83"/>
      <c r="C506" s="83"/>
      <c r="D506" s="23" t="s">
        <v>19</v>
      </c>
      <c r="E506" s="5">
        <v>1</v>
      </c>
      <c r="F506" s="5">
        <v>2</v>
      </c>
      <c r="G506" s="5">
        <v>3</v>
      </c>
      <c r="H506" s="5">
        <v>4</v>
      </c>
      <c r="I506" s="5">
        <v>5</v>
      </c>
      <c r="J506" s="5">
        <v>6</v>
      </c>
      <c r="K506" s="5">
        <v>7</v>
      </c>
      <c r="L506" s="5">
        <v>8</v>
      </c>
      <c r="M506" s="5">
        <v>9</v>
      </c>
      <c r="N506" s="5">
        <v>10</v>
      </c>
      <c r="O506" s="5">
        <v>11</v>
      </c>
      <c r="P506" s="5">
        <v>12</v>
      </c>
      <c r="Q506" s="5">
        <v>13</v>
      </c>
      <c r="R506" s="5">
        <v>14</v>
      </c>
      <c r="S506" s="5">
        <v>15</v>
      </c>
      <c r="T506" s="5">
        <v>16</v>
      </c>
      <c r="U506" s="5">
        <v>17</v>
      </c>
      <c r="V506" s="5">
        <v>18</v>
      </c>
      <c r="W506" s="5">
        <v>19</v>
      </c>
      <c r="X506" s="5">
        <v>20</v>
      </c>
      <c r="Y506" s="5">
        <v>21</v>
      </c>
      <c r="Z506" s="5">
        <v>22</v>
      </c>
      <c r="AA506" s="5">
        <v>23</v>
      </c>
      <c r="AB506" s="5">
        <v>24</v>
      </c>
      <c r="AC506" s="5">
        <v>25</v>
      </c>
      <c r="AD506" s="5">
        <v>26</v>
      </c>
      <c r="AE506" s="5">
        <v>27</v>
      </c>
      <c r="AF506" s="5">
        <v>28</v>
      </c>
      <c r="AG506" s="5">
        <v>29</v>
      </c>
      <c r="AH506" s="5">
        <v>30</v>
      </c>
      <c r="AI506" s="5">
        <v>31</v>
      </c>
      <c r="AJ506" s="5">
        <v>32</v>
      </c>
      <c r="AK506" s="5">
        <v>33</v>
      </c>
      <c r="AL506" s="5">
        <v>34</v>
      </c>
      <c r="AM506" s="5">
        <v>35</v>
      </c>
      <c r="AN506" s="5">
        <v>36</v>
      </c>
      <c r="AO506" s="5">
        <v>37</v>
      </c>
      <c r="AP506" s="5">
        <v>38</v>
      </c>
      <c r="AQ506" s="111"/>
      <c r="AR506" s="132"/>
      <c r="AS506" s="133"/>
    </row>
    <row r="507" spans="1:45" ht="12.75" customHeight="1" x14ac:dyDescent="0.25">
      <c r="A507" s="82" t="s">
        <v>25</v>
      </c>
      <c r="B507" s="80" t="s">
        <v>13</v>
      </c>
      <c r="C507" s="24" t="s">
        <v>107</v>
      </c>
      <c r="D507" s="25"/>
      <c r="E507" s="4"/>
      <c r="F507" s="76" t="s">
        <v>154</v>
      </c>
      <c r="G507" s="4"/>
      <c r="H507" s="4"/>
      <c r="I507" s="4"/>
      <c r="J507" s="4"/>
      <c r="K507" s="76" t="s">
        <v>154</v>
      </c>
      <c r="L507" s="4"/>
      <c r="M507" s="4"/>
      <c r="N507" s="4"/>
      <c r="O507" s="4"/>
      <c r="P507" s="4"/>
      <c r="Q507" s="4"/>
      <c r="R507" s="76" t="s">
        <v>154</v>
      </c>
      <c r="S507" s="4"/>
      <c r="T507" s="4"/>
      <c r="U507" s="4"/>
      <c r="V507" s="4"/>
      <c r="W507" s="4"/>
      <c r="X507" s="76" t="s">
        <v>154</v>
      </c>
      <c r="Y507" s="4"/>
      <c r="Z507" s="4"/>
      <c r="AA507" s="4"/>
      <c r="AB507" s="4"/>
      <c r="AC507" s="4"/>
      <c r="AD507" s="4"/>
      <c r="AE507" s="4"/>
      <c r="AF507" s="77" t="s">
        <v>157</v>
      </c>
      <c r="AG507" s="4"/>
      <c r="AH507" s="4"/>
      <c r="AI507" s="4"/>
      <c r="AJ507" s="4"/>
      <c r="AK507" s="4"/>
      <c r="AL507" s="4"/>
      <c r="AM507" s="7"/>
      <c r="AN507" s="7"/>
      <c r="AO507" s="7"/>
      <c r="AP507" s="7"/>
      <c r="AQ507" s="7">
        <f>COUNTA(E507:AP507)</f>
        <v>5</v>
      </c>
      <c r="AR507" s="3">
        <f>34*4</f>
        <v>136</v>
      </c>
      <c r="AS507" s="8">
        <f t="shared" ref="AS507:AS639" si="118">AQ507/AR507</f>
        <v>3.6764705882352942E-2</v>
      </c>
    </row>
    <row r="508" spans="1:45" ht="19.2" customHeight="1" x14ac:dyDescent="0.25">
      <c r="A508" s="82"/>
      <c r="B508" s="81"/>
      <c r="C508" s="24" t="s">
        <v>109</v>
      </c>
      <c r="D508" s="25"/>
      <c r="E508" s="4"/>
      <c r="F508" s="76" t="s">
        <v>154</v>
      </c>
      <c r="G508" s="4"/>
      <c r="H508" s="4"/>
      <c r="I508" s="4"/>
      <c r="J508" s="4"/>
      <c r="K508" s="76" t="s">
        <v>154</v>
      </c>
      <c r="L508" s="4"/>
      <c r="M508" s="4"/>
      <c r="N508" s="4"/>
      <c r="O508" s="4"/>
      <c r="P508" s="4"/>
      <c r="Q508" s="4"/>
      <c r="R508" s="76" t="s">
        <v>154</v>
      </c>
      <c r="S508" s="4"/>
      <c r="T508" s="4"/>
      <c r="U508" s="4"/>
      <c r="V508" s="4"/>
      <c r="W508" s="4"/>
      <c r="X508" s="76" t="s">
        <v>154</v>
      </c>
      <c r="Y508" s="4"/>
      <c r="Z508" s="4"/>
      <c r="AA508" s="4"/>
      <c r="AB508" s="4"/>
      <c r="AC508" s="4"/>
      <c r="AD508" s="4"/>
      <c r="AE508" s="4"/>
      <c r="AF508" s="77" t="s">
        <v>157</v>
      </c>
      <c r="AG508" s="4"/>
      <c r="AH508" s="4"/>
      <c r="AI508" s="4"/>
      <c r="AJ508" s="4"/>
      <c r="AK508" s="4"/>
      <c r="AL508" s="4"/>
      <c r="AM508" s="7"/>
      <c r="AN508" s="7"/>
      <c r="AO508" s="7"/>
      <c r="AP508" s="7"/>
      <c r="AQ508" s="7">
        <f t="shared" ref="AQ508:AQ571" si="119">COUNTA(E508:AP508)</f>
        <v>5</v>
      </c>
      <c r="AR508" s="3">
        <f t="shared" ref="AR508:AR517" si="120">34*4</f>
        <v>136</v>
      </c>
      <c r="AS508" s="8">
        <f t="shared" si="118"/>
        <v>3.6764705882352942E-2</v>
      </c>
    </row>
    <row r="509" spans="1:45" ht="13.8" customHeight="1" x14ac:dyDescent="0.25">
      <c r="A509" s="82"/>
      <c r="B509" s="81"/>
      <c r="C509" s="24" t="s">
        <v>191</v>
      </c>
      <c r="D509" s="25"/>
      <c r="E509" s="4"/>
      <c r="F509" s="76" t="s">
        <v>154</v>
      </c>
      <c r="G509" s="4"/>
      <c r="H509" s="4"/>
      <c r="I509" s="4"/>
      <c r="J509" s="4"/>
      <c r="K509" s="76" t="s">
        <v>154</v>
      </c>
      <c r="L509" s="4"/>
      <c r="M509" s="4"/>
      <c r="N509" s="4"/>
      <c r="O509" s="4"/>
      <c r="P509" s="4"/>
      <c r="Q509" s="4"/>
      <c r="R509" s="76" t="s">
        <v>154</v>
      </c>
      <c r="S509" s="4"/>
      <c r="T509" s="4"/>
      <c r="U509" s="4"/>
      <c r="V509" s="4"/>
      <c r="W509" s="4"/>
      <c r="X509" s="76" t="s">
        <v>154</v>
      </c>
      <c r="Y509" s="4"/>
      <c r="Z509" s="4"/>
      <c r="AA509" s="4"/>
      <c r="AB509" s="4"/>
      <c r="AC509" s="4"/>
      <c r="AD509" s="4"/>
      <c r="AE509" s="4"/>
      <c r="AF509" s="77" t="s">
        <v>157</v>
      </c>
      <c r="AG509" s="4"/>
      <c r="AH509" s="4"/>
      <c r="AI509" s="4"/>
      <c r="AJ509" s="4"/>
      <c r="AK509" s="4"/>
      <c r="AL509" s="4"/>
      <c r="AM509" s="7"/>
      <c r="AN509" s="7"/>
      <c r="AO509" s="7"/>
      <c r="AP509" s="7"/>
      <c r="AQ509" s="7">
        <f t="shared" si="119"/>
        <v>5</v>
      </c>
      <c r="AR509" s="3">
        <f t="shared" si="120"/>
        <v>136</v>
      </c>
      <c r="AS509" s="8">
        <f t="shared" ref="AS509:AS516" si="121">AQ509/AR509</f>
        <v>3.6764705882352942E-2</v>
      </c>
    </row>
    <row r="510" spans="1:45" ht="14.4" customHeight="1" x14ac:dyDescent="0.25">
      <c r="A510" s="82"/>
      <c r="B510" s="81"/>
      <c r="C510" s="24" t="s">
        <v>192</v>
      </c>
      <c r="D510" s="25"/>
      <c r="E510" s="4"/>
      <c r="F510" s="76" t="s">
        <v>154</v>
      </c>
      <c r="G510" s="4"/>
      <c r="H510" s="4"/>
      <c r="I510" s="4"/>
      <c r="J510" s="4"/>
      <c r="K510" s="76" t="s">
        <v>154</v>
      </c>
      <c r="L510" s="4"/>
      <c r="M510" s="4"/>
      <c r="N510" s="4"/>
      <c r="O510" s="4"/>
      <c r="P510" s="4"/>
      <c r="Q510" s="4"/>
      <c r="R510" s="76" t="s">
        <v>154</v>
      </c>
      <c r="S510" s="4"/>
      <c r="T510" s="4"/>
      <c r="U510" s="4"/>
      <c r="V510" s="4"/>
      <c r="W510" s="4"/>
      <c r="X510" s="76" t="s">
        <v>154</v>
      </c>
      <c r="Y510" s="4"/>
      <c r="Z510" s="4"/>
      <c r="AA510" s="4"/>
      <c r="AB510" s="4"/>
      <c r="AC510" s="4"/>
      <c r="AD510" s="4"/>
      <c r="AE510" s="4"/>
      <c r="AF510" s="77" t="s">
        <v>157</v>
      </c>
      <c r="AG510" s="4"/>
      <c r="AH510" s="4"/>
      <c r="AI510" s="4"/>
      <c r="AJ510" s="4"/>
      <c r="AK510" s="4"/>
      <c r="AL510" s="4"/>
      <c r="AM510" s="7"/>
      <c r="AN510" s="7"/>
      <c r="AO510" s="7"/>
      <c r="AP510" s="7"/>
      <c r="AQ510" s="7">
        <f t="shared" si="119"/>
        <v>5</v>
      </c>
      <c r="AR510" s="3">
        <f t="shared" si="120"/>
        <v>136</v>
      </c>
      <c r="AS510" s="8">
        <f t="shared" si="121"/>
        <v>3.6764705882352942E-2</v>
      </c>
    </row>
    <row r="511" spans="1:45" ht="16.8" customHeight="1" x14ac:dyDescent="0.25">
      <c r="A511" s="82"/>
      <c r="B511" s="81"/>
      <c r="C511" s="24" t="s">
        <v>193</v>
      </c>
      <c r="D511" s="25"/>
      <c r="E511" s="4"/>
      <c r="F511" s="76" t="s">
        <v>154</v>
      </c>
      <c r="G511" s="4"/>
      <c r="H511" s="4"/>
      <c r="I511" s="4"/>
      <c r="J511" s="4"/>
      <c r="K511" s="76" t="s">
        <v>154</v>
      </c>
      <c r="L511" s="4"/>
      <c r="M511" s="4"/>
      <c r="N511" s="4"/>
      <c r="O511" s="4"/>
      <c r="P511" s="4"/>
      <c r="Q511" s="4"/>
      <c r="R511" s="76" t="s">
        <v>154</v>
      </c>
      <c r="S511" s="4"/>
      <c r="T511" s="4"/>
      <c r="U511" s="4"/>
      <c r="V511" s="4"/>
      <c r="W511" s="4"/>
      <c r="X511" s="76" t="s">
        <v>154</v>
      </c>
      <c r="Y511" s="4"/>
      <c r="Z511" s="4"/>
      <c r="AA511" s="4"/>
      <c r="AB511" s="4"/>
      <c r="AC511" s="4"/>
      <c r="AD511" s="4"/>
      <c r="AE511" s="4"/>
      <c r="AF511" s="77" t="s">
        <v>157</v>
      </c>
      <c r="AG511" s="4"/>
      <c r="AH511" s="4"/>
      <c r="AI511" s="4"/>
      <c r="AJ511" s="4"/>
      <c r="AK511" s="4"/>
      <c r="AL511" s="4"/>
      <c r="AM511" s="7"/>
      <c r="AN511" s="7"/>
      <c r="AO511" s="7"/>
      <c r="AP511" s="7"/>
      <c r="AQ511" s="7">
        <f t="shared" si="119"/>
        <v>5</v>
      </c>
      <c r="AR511" s="3">
        <f t="shared" si="120"/>
        <v>136</v>
      </c>
      <c r="AS511" s="8">
        <f t="shared" si="121"/>
        <v>3.6764705882352942E-2</v>
      </c>
    </row>
    <row r="512" spans="1:45" ht="15.6" customHeight="1" x14ac:dyDescent="0.25">
      <c r="A512" s="82"/>
      <c r="B512" s="81"/>
      <c r="C512" s="24" t="s">
        <v>194</v>
      </c>
      <c r="D512" s="25"/>
      <c r="E512" s="4"/>
      <c r="F512" s="76" t="s">
        <v>154</v>
      </c>
      <c r="G512" s="4"/>
      <c r="H512" s="4"/>
      <c r="I512" s="4"/>
      <c r="J512" s="4"/>
      <c r="K512" s="76" t="s">
        <v>154</v>
      </c>
      <c r="L512" s="4"/>
      <c r="M512" s="4"/>
      <c r="N512" s="4"/>
      <c r="O512" s="4"/>
      <c r="P512" s="4"/>
      <c r="Q512" s="4"/>
      <c r="R512" s="76" t="s">
        <v>154</v>
      </c>
      <c r="S512" s="4"/>
      <c r="T512" s="4"/>
      <c r="U512" s="4"/>
      <c r="V512" s="4"/>
      <c r="W512" s="4"/>
      <c r="X512" s="76" t="s">
        <v>154</v>
      </c>
      <c r="Y512" s="4"/>
      <c r="Z512" s="4"/>
      <c r="AA512" s="4"/>
      <c r="AB512" s="4"/>
      <c r="AC512" s="4"/>
      <c r="AD512" s="4"/>
      <c r="AE512" s="4"/>
      <c r="AF512" s="77" t="s">
        <v>157</v>
      </c>
      <c r="AG512" s="4"/>
      <c r="AH512" s="4"/>
      <c r="AI512" s="4"/>
      <c r="AJ512" s="4"/>
      <c r="AK512" s="4"/>
      <c r="AL512" s="4"/>
      <c r="AM512" s="7"/>
      <c r="AN512" s="7"/>
      <c r="AO512" s="7"/>
      <c r="AP512" s="7"/>
      <c r="AQ512" s="7">
        <f t="shared" si="119"/>
        <v>5</v>
      </c>
      <c r="AR512" s="3">
        <f t="shared" si="120"/>
        <v>136</v>
      </c>
      <c r="AS512" s="8">
        <f t="shared" si="121"/>
        <v>3.6764705882352942E-2</v>
      </c>
    </row>
    <row r="513" spans="1:45" ht="16.8" customHeight="1" x14ac:dyDescent="0.25">
      <c r="A513" s="82"/>
      <c r="B513" s="81"/>
      <c r="C513" s="24" t="s">
        <v>195</v>
      </c>
      <c r="D513" s="25"/>
      <c r="E513" s="4"/>
      <c r="F513" s="76" t="s">
        <v>154</v>
      </c>
      <c r="G513" s="4"/>
      <c r="H513" s="4"/>
      <c r="I513" s="4"/>
      <c r="J513" s="4"/>
      <c r="K513" s="76" t="s">
        <v>154</v>
      </c>
      <c r="L513" s="4"/>
      <c r="M513" s="4"/>
      <c r="N513" s="4"/>
      <c r="O513" s="4"/>
      <c r="P513" s="4"/>
      <c r="Q513" s="4"/>
      <c r="R513" s="76" t="s">
        <v>154</v>
      </c>
      <c r="S513" s="4"/>
      <c r="T513" s="4"/>
      <c r="U513" s="4"/>
      <c r="V513" s="4"/>
      <c r="W513" s="4"/>
      <c r="X513" s="76" t="s">
        <v>154</v>
      </c>
      <c r="Y513" s="4"/>
      <c r="Z513" s="4"/>
      <c r="AA513" s="4"/>
      <c r="AB513" s="4"/>
      <c r="AC513" s="4"/>
      <c r="AD513" s="4"/>
      <c r="AE513" s="4"/>
      <c r="AF513" s="77" t="s">
        <v>157</v>
      </c>
      <c r="AG513" s="4"/>
      <c r="AH513" s="4"/>
      <c r="AI513" s="4"/>
      <c r="AJ513" s="4"/>
      <c r="AK513" s="4"/>
      <c r="AL513" s="4"/>
      <c r="AM513" s="7"/>
      <c r="AN513" s="7"/>
      <c r="AO513" s="7"/>
      <c r="AP513" s="7"/>
      <c r="AQ513" s="7">
        <f t="shared" si="119"/>
        <v>5</v>
      </c>
      <c r="AR513" s="3">
        <f t="shared" si="120"/>
        <v>136</v>
      </c>
      <c r="AS513" s="8">
        <f t="shared" si="121"/>
        <v>3.6764705882352942E-2</v>
      </c>
    </row>
    <row r="514" spans="1:45" ht="14.4" customHeight="1" x14ac:dyDescent="0.25">
      <c r="A514" s="82"/>
      <c r="B514" s="81"/>
      <c r="C514" s="24" t="s">
        <v>196</v>
      </c>
      <c r="D514" s="25"/>
      <c r="E514" s="4"/>
      <c r="F514" s="76" t="s">
        <v>154</v>
      </c>
      <c r="G514" s="4"/>
      <c r="H514" s="4"/>
      <c r="I514" s="4"/>
      <c r="J514" s="4"/>
      <c r="K514" s="76" t="s">
        <v>154</v>
      </c>
      <c r="L514" s="4"/>
      <c r="M514" s="4"/>
      <c r="N514" s="4"/>
      <c r="O514" s="4"/>
      <c r="P514" s="4"/>
      <c r="Q514" s="4"/>
      <c r="R514" s="76" t="s">
        <v>154</v>
      </c>
      <c r="S514" s="4"/>
      <c r="T514" s="4"/>
      <c r="U514" s="4"/>
      <c r="V514" s="4"/>
      <c r="W514" s="4"/>
      <c r="X514" s="76" t="s">
        <v>154</v>
      </c>
      <c r="Y514" s="4"/>
      <c r="Z514" s="4"/>
      <c r="AA514" s="4"/>
      <c r="AB514" s="4"/>
      <c r="AC514" s="4"/>
      <c r="AD514" s="4"/>
      <c r="AE514" s="4"/>
      <c r="AF514" s="77" t="s">
        <v>157</v>
      </c>
      <c r="AG514" s="4"/>
      <c r="AH514" s="4"/>
      <c r="AI514" s="4"/>
      <c r="AJ514" s="4"/>
      <c r="AK514" s="4"/>
      <c r="AL514" s="4"/>
      <c r="AM514" s="7"/>
      <c r="AN514" s="7"/>
      <c r="AO514" s="7"/>
      <c r="AP514" s="7"/>
      <c r="AQ514" s="7">
        <f t="shared" si="119"/>
        <v>5</v>
      </c>
      <c r="AR514" s="3">
        <f t="shared" si="120"/>
        <v>136</v>
      </c>
      <c r="AS514" s="8">
        <f t="shared" si="121"/>
        <v>3.6764705882352942E-2</v>
      </c>
    </row>
    <row r="515" spans="1:45" ht="15" customHeight="1" x14ac:dyDescent="0.25">
      <c r="A515" s="82"/>
      <c r="B515" s="81"/>
      <c r="C515" s="24" t="s">
        <v>197</v>
      </c>
      <c r="D515" s="25"/>
      <c r="E515" s="4"/>
      <c r="F515" s="76" t="s">
        <v>154</v>
      </c>
      <c r="G515" s="4"/>
      <c r="H515" s="4"/>
      <c r="I515" s="4"/>
      <c r="J515" s="4"/>
      <c r="K515" s="76" t="s">
        <v>154</v>
      </c>
      <c r="L515" s="4"/>
      <c r="M515" s="4"/>
      <c r="N515" s="4"/>
      <c r="O515" s="4"/>
      <c r="P515" s="4"/>
      <c r="Q515" s="4"/>
      <c r="R515" s="76" t="s">
        <v>154</v>
      </c>
      <c r="S515" s="4"/>
      <c r="T515" s="4"/>
      <c r="U515" s="4"/>
      <c r="V515" s="4"/>
      <c r="W515" s="4"/>
      <c r="X515" s="76" t="s">
        <v>154</v>
      </c>
      <c r="Y515" s="4"/>
      <c r="Z515" s="4"/>
      <c r="AA515" s="4"/>
      <c r="AB515" s="4"/>
      <c r="AC515" s="4"/>
      <c r="AD515" s="4"/>
      <c r="AE515" s="4"/>
      <c r="AF515" s="77" t="s">
        <v>157</v>
      </c>
      <c r="AG515" s="4"/>
      <c r="AH515" s="4"/>
      <c r="AI515" s="4"/>
      <c r="AJ515" s="4"/>
      <c r="AK515" s="4"/>
      <c r="AL515" s="4"/>
      <c r="AM515" s="7"/>
      <c r="AN515" s="7"/>
      <c r="AO515" s="7"/>
      <c r="AP515" s="7"/>
      <c r="AQ515" s="7">
        <f t="shared" si="119"/>
        <v>5</v>
      </c>
      <c r="AR515" s="3">
        <f t="shared" si="120"/>
        <v>136</v>
      </c>
      <c r="AS515" s="8">
        <f t="shared" si="121"/>
        <v>3.6764705882352942E-2</v>
      </c>
    </row>
    <row r="516" spans="1:45" ht="15.6" customHeight="1" x14ac:dyDescent="0.25">
      <c r="A516" s="82"/>
      <c r="B516" s="81"/>
      <c r="C516" s="24" t="s">
        <v>198</v>
      </c>
      <c r="D516" s="25"/>
      <c r="E516" s="4"/>
      <c r="F516" s="76" t="s">
        <v>154</v>
      </c>
      <c r="G516" s="4"/>
      <c r="H516" s="4"/>
      <c r="I516" s="4"/>
      <c r="J516" s="4"/>
      <c r="K516" s="76" t="s">
        <v>154</v>
      </c>
      <c r="L516" s="4"/>
      <c r="M516" s="4"/>
      <c r="N516" s="4"/>
      <c r="O516" s="4"/>
      <c r="P516" s="4"/>
      <c r="Q516" s="4"/>
      <c r="R516" s="76" t="s">
        <v>154</v>
      </c>
      <c r="S516" s="4"/>
      <c r="T516" s="4"/>
      <c r="U516" s="4"/>
      <c r="V516" s="4"/>
      <c r="W516" s="4"/>
      <c r="X516" s="76" t="s">
        <v>154</v>
      </c>
      <c r="Y516" s="4"/>
      <c r="Z516" s="4"/>
      <c r="AA516" s="4"/>
      <c r="AB516" s="4"/>
      <c r="AC516" s="4"/>
      <c r="AD516" s="4"/>
      <c r="AE516" s="4"/>
      <c r="AF516" s="77" t="s">
        <v>157</v>
      </c>
      <c r="AG516" s="4"/>
      <c r="AH516" s="4"/>
      <c r="AI516" s="4"/>
      <c r="AJ516" s="4"/>
      <c r="AK516" s="4"/>
      <c r="AL516" s="4"/>
      <c r="AM516" s="7"/>
      <c r="AN516" s="7"/>
      <c r="AO516" s="7"/>
      <c r="AP516" s="7"/>
      <c r="AQ516" s="7">
        <f t="shared" si="119"/>
        <v>5</v>
      </c>
      <c r="AR516" s="3">
        <f t="shared" si="120"/>
        <v>136</v>
      </c>
      <c r="AS516" s="8">
        <f t="shared" si="121"/>
        <v>3.6764705882352942E-2</v>
      </c>
    </row>
    <row r="517" spans="1:45" ht="12.75" customHeight="1" x14ac:dyDescent="0.25">
      <c r="A517" s="82"/>
      <c r="B517" s="84"/>
      <c r="C517" s="24" t="s">
        <v>199</v>
      </c>
      <c r="D517" s="25"/>
      <c r="E517" s="4"/>
      <c r="F517" s="76" t="s">
        <v>154</v>
      </c>
      <c r="G517" s="4"/>
      <c r="H517" s="4"/>
      <c r="I517" s="4"/>
      <c r="J517" s="4"/>
      <c r="K517" s="76" t="s">
        <v>154</v>
      </c>
      <c r="L517" s="4"/>
      <c r="M517" s="4"/>
      <c r="N517" s="4"/>
      <c r="O517" s="4"/>
      <c r="P517" s="4"/>
      <c r="Q517" s="4"/>
      <c r="R517" s="76" t="s">
        <v>154</v>
      </c>
      <c r="S517" s="4"/>
      <c r="T517" s="4"/>
      <c r="U517" s="4"/>
      <c r="V517" s="4"/>
      <c r="W517" s="4"/>
      <c r="X517" s="76" t="s">
        <v>154</v>
      </c>
      <c r="Y517" s="4"/>
      <c r="Z517" s="4"/>
      <c r="AA517" s="4"/>
      <c r="AB517" s="4"/>
      <c r="AC517" s="4"/>
      <c r="AD517" s="4"/>
      <c r="AE517" s="4"/>
      <c r="AF517" s="77" t="s">
        <v>157</v>
      </c>
      <c r="AG517" s="4"/>
      <c r="AH517" s="4"/>
      <c r="AI517" s="4"/>
      <c r="AJ517" s="4"/>
      <c r="AK517" s="4"/>
      <c r="AL517" s="4"/>
      <c r="AM517" s="7"/>
      <c r="AN517" s="7"/>
      <c r="AO517" s="7"/>
      <c r="AP517" s="7"/>
      <c r="AQ517" s="7">
        <f t="shared" si="119"/>
        <v>5</v>
      </c>
      <c r="AR517" s="3">
        <f t="shared" si="120"/>
        <v>136</v>
      </c>
      <c r="AS517" s="8">
        <f t="shared" si="118"/>
        <v>3.6764705882352942E-2</v>
      </c>
    </row>
    <row r="518" spans="1:45" ht="12.75" customHeight="1" x14ac:dyDescent="0.25">
      <c r="A518" s="82"/>
      <c r="B518" s="80" t="s">
        <v>27</v>
      </c>
      <c r="C518" s="24" t="s">
        <v>107</v>
      </c>
      <c r="D518" s="25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76" t="s">
        <v>154</v>
      </c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76" t="s">
        <v>154</v>
      </c>
      <c r="AK518" s="4"/>
      <c r="AL518" s="4"/>
      <c r="AM518" s="7"/>
      <c r="AN518" s="7"/>
      <c r="AO518" s="7"/>
      <c r="AP518" s="7"/>
      <c r="AQ518" s="7">
        <f t="shared" si="119"/>
        <v>2</v>
      </c>
      <c r="AR518" s="3">
        <f>34*2</f>
        <v>68</v>
      </c>
      <c r="AS518" s="8">
        <f t="shared" si="118"/>
        <v>2.9411764705882353E-2</v>
      </c>
    </row>
    <row r="519" spans="1:45" ht="12.75" customHeight="1" x14ac:dyDescent="0.25">
      <c r="A519" s="82"/>
      <c r="B519" s="81"/>
      <c r="C519" s="24" t="s">
        <v>109</v>
      </c>
      <c r="D519" s="22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76" t="s">
        <v>154</v>
      </c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76" t="s">
        <v>154</v>
      </c>
      <c r="AK519" s="4"/>
      <c r="AL519" s="4"/>
      <c r="AM519" s="7"/>
      <c r="AN519" s="7"/>
      <c r="AO519" s="7"/>
      <c r="AP519" s="7"/>
      <c r="AQ519" s="7">
        <f t="shared" si="119"/>
        <v>2</v>
      </c>
      <c r="AR519" s="3">
        <f t="shared" ref="AR519:AR528" si="122">34*2</f>
        <v>68</v>
      </c>
      <c r="AS519" s="8">
        <f t="shared" si="118"/>
        <v>2.9411764705882353E-2</v>
      </c>
    </row>
    <row r="520" spans="1:45" ht="12.75" customHeight="1" x14ac:dyDescent="0.25">
      <c r="A520" s="82"/>
      <c r="B520" s="81"/>
      <c r="C520" s="24" t="s">
        <v>191</v>
      </c>
      <c r="D520" s="22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76" t="s">
        <v>154</v>
      </c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76" t="s">
        <v>154</v>
      </c>
      <c r="AK520" s="4"/>
      <c r="AL520" s="4"/>
      <c r="AM520" s="7"/>
      <c r="AN520" s="7"/>
      <c r="AO520" s="7"/>
      <c r="AP520" s="7"/>
      <c r="AQ520" s="7">
        <f t="shared" si="119"/>
        <v>2</v>
      </c>
      <c r="AR520" s="3">
        <f t="shared" si="122"/>
        <v>68</v>
      </c>
      <c r="AS520" s="8">
        <f t="shared" ref="AS520:AS527" si="123">AQ520/AR520</f>
        <v>2.9411764705882353E-2</v>
      </c>
    </row>
    <row r="521" spans="1:45" ht="12.75" customHeight="1" x14ac:dyDescent="0.25">
      <c r="A521" s="82"/>
      <c r="B521" s="81"/>
      <c r="C521" s="24" t="s">
        <v>192</v>
      </c>
      <c r="D521" s="22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76" t="s">
        <v>154</v>
      </c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76" t="s">
        <v>154</v>
      </c>
      <c r="AK521" s="4"/>
      <c r="AL521" s="4"/>
      <c r="AM521" s="7"/>
      <c r="AN521" s="7"/>
      <c r="AO521" s="7"/>
      <c r="AP521" s="7"/>
      <c r="AQ521" s="7">
        <f t="shared" si="119"/>
        <v>2</v>
      </c>
      <c r="AR521" s="3">
        <f t="shared" si="122"/>
        <v>68</v>
      </c>
      <c r="AS521" s="8">
        <f t="shared" si="123"/>
        <v>2.9411764705882353E-2</v>
      </c>
    </row>
    <row r="522" spans="1:45" ht="12.75" customHeight="1" x14ac:dyDescent="0.25">
      <c r="A522" s="82"/>
      <c r="B522" s="81"/>
      <c r="C522" s="24" t="s">
        <v>193</v>
      </c>
      <c r="D522" s="22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76" t="s">
        <v>154</v>
      </c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76" t="s">
        <v>154</v>
      </c>
      <c r="AK522" s="4"/>
      <c r="AL522" s="4"/>
      <c r="AM522" s="7"/>
      <c r="AN522" s="7"/>
      <c r="AO522" s="7"/>
      <c r="AP522" s="7"/>
      <c r="AQ522" s="7">
        <f t="shared" si="119"/>
        <v>2</v>
      </c>
      <c r="AR522" s="3">
        <f t="shared" si="122"/>
        <v>68</v>
      </c>
      <c r="AS522" s="8">
        <f t="shared" si="123"/>
        <v>2.9411764705882353E-2</v>
      </c>
    </row>
    <row r="523" spans="1:45" ht="12.75" customHeight="1" x14ac:dyDescent="0.25">
      <c r="A523" s="82"/>
      <c r="B523" s="81"/>
      <c r="C523" s="24" t="s">
        <v>194</v>
      </c>
      <c r="D523" s="22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76" t="s">
        <v>154</v>
      </c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76" t="s">
        <v>154</v>
      </c>
      <c r="AK523" s="4"/>
      <c r="AL523" s="4"/>
      <c r="AM523" s="7"/>
      <c r="AN523" s="7"/>
      <c r="AO523" s="7"/>
      <c r="AP523" s="7"/>
      <c r="AQ523" s="7">
        <f t="shared" si="119"/>
        <v>2</v>
      </c>
      <c r="AR523" s="3">
        <f t="shared" si="122"/>
        <v>68</v>
      </c>
      <c r="AS523" s="8">
        <f t="shared" si="123"/>
        <v>2.9411764705882353E-2</v>
      </c>
    </row>
    <row r="524" spans="1:45" ht="12.75" customHeight="1" x14ac:dyDescent="0.25">
      <c r="A524" s="82"/>
      <c r="B524" s="81"/>
      <c r="C524" s="24" t="s">
        <v>195</v>
      </c>
      <c r="D524" s="22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76" t="s">
        <v>154</v>
      </c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76" t="s">
        <v>154</v>
      </c>
      <c r="AK524" s="4"/>
      <c r="AL524" s="4"/>
      <c r="AM524" s="7"/>
      <c r="AN524" s="7"/>
      <c r="AO524" s="7"/>
      <c r="AP524" s="7"/>
      <c r="AQ524" s="7">
        <f t="shared" si="119"/>
        <v>2</v>
      </c>
      <c r="AR524" s="3">
        <f t="shared" si="122"/>
        <v>68</v>
      </c>
      <c r="AS524" s="8">
        <f t="shared" si="123"/>
        <v>2.9411764705882353E-2</v>
      </c>
    </row>
    <row r="525" spans="1:45" ht="12.75" customHeight="1" x14ac:dyDescent="0.25">
      <c r="A525" s="82"/>
      <c r="B525" s="81"/>
      <c r="C525" s="24" t="s">
        <v>196</v>
      </c>
      <c r="D525" s="22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76" t="s">
        <v>154</v>
      </c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76" t="s">
        <v>154</v>
      </c>
      <c r="AK525" s="4"/>
      <c r="AL525" s="4"/>
      <c r="AM525" s="7"/>
      <c r="AN525" s="7"/>
      <c r="AO525" s="7"/>
      <c r="AP525" s="7"/>
      <c r="AQ525" s="7">
        <f t="shared" si="119"/>
        <v>2</v>
      </c>
      <c r="AR525" s="3">
        <f t="shared" si="122"/>
        <v>68</v>
      </c>
      <c r="AS525" s="8">
        <f t="shared" si="123"/>
        <v>2.9411764705882353E-2</v>
      </c>
    </row>
    <row r="526" spans="1:45" ht="12.75" customHeight="1" x14ac:dyDescent="0.25">
      <c r="A526" s="82"/>
      <c r="B526" s="81"/>
      <c r="C526" s="24" t="s">
        <v>197</v>
      </c>
      <c r="D526" s="22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76" t="s">
        <v>154</v>
      </c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76" t="s">
        <v>154</v>
      </c>
      <c r="AK526" s="4"/>
      <c r="AL526" s="4"/>
      <c r="AM526" s="7"/>
      <c r="AN526" s="7"/>
      <c r="AO526" s="7"/>
      <c r="AP526" s="7"/>
      <c r="AQ526" s="7">
        <f t="shared" si="119"/>
        <v>2</v>
      </c>
      <c r="AR526" s="3">
        <f t="shared" si="122"/>
        <v>68</v>
      </c>
      <c r="AS526" s="8">
        <f t="shared" si="123"/>
        <v>2.9411764705882353E-2</v>
      </c>
    </row>
    <row r="527" spans="1:45" ht="12.75" customHeight="1" x14ac:dyDescent="0.25">
      <c r="A527" s="82"/>
      <c r="B527" s="81"/>
      <c r="C527" s="24" t="s">
        <v>198</v>
      </c>
      <c r="D527" s="22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76" t="s">
        <v>154</v>
      </c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76" t="s">
        <v>154</v>
      </c>
      <c r="AK527" s="4"/>
      <c r="AL527" s="4"/>
      <c r="AM527" s="7"/>
      <c r="AN527" s="7"/>
      <c r="AO527" s="7"/>
      <c r="AP527" s="7"/>
      <c r="AQ527" s="7">
        <f t="shared" si="119"/>
        <v>2</v>
      </c>
      <c r="AR527" s="3">
        <f t="shared" si="122"/>
        <v>68</v>
      </c>
      <c r="AS527" s="8">
        <f t="shared" si="123"/>
        <v>2.9411764705882353E-2</v>
      </c>
    </row>
    <row r="528" spans="1:45" x14ac:dyDescent="0.25">
      <c r="A528" s="82"/>
      <c r="B528" s="84"/>
      <c r="C528" s="24" t="s">
        <v>199</v>
      </c>
      <c r="D528" s="25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76" t="s">
        <v>154</v>
      </c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76" t="s">
        <v>154</v>
      </c>
      <c r="AK528" s="4"/>
      <c r="AL528" s="4"/>
      <c r="AM528" s="7"/>
      <c r="AN528" s="7"/>
      <c r="AO528" s="7"/>
      <c r="AP528" s="7"/>
      <c r="AQ528" s="7">
        <f t="shared" si="119"/>
        <v>2</v>
      </c>
      <c r="AR528" s="3">
        <f t="shared" si="122"/>
        <v>68</v>
      </c>
      <c r="AS528" s="8">
        <f t="shared" si="118"/>
        <v>2.9411764705882353E-2</v>
      </c>
    </row>
    <row r="529" spans="1:45" x14ac:dyDescent="0.25">
      <c r="A529" s="82"/>
      <c r="B529" s="80" t="s">
        <v>12</v>
      </c>
      <c r="C529" s="24" t="s">
        <v>107</v>
      </c>
      <c r="D529" s="22"/>
      <c r="E529" s="4"/>
      <c r="F529" s="76" t="s">
        <v>154</v>
      </c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76" t="s">
        <v>154</v>
      </c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76" t="s">
        <v>154</v>
      </c>
      <c r="AL529" s="4"/>
      <c r="AM529" s="7"/>
      <c r="AN529" s="7"/>
      <c r="AO529" s="7"/>
      <c r="AP529" s="7"/>
      <c r="AQ529" s="7">
        <f t="shared" si="119"/>
        <v>3</v>
      </c>
      <c r="AR529" s="3">
        <f>34*3</f>
        <v>102</v>
      </c>
      <c r="AS529" s="8">
        <f t="shared" si="118"/>
        <v>2.9411764705882353E-2</v>
      </c>
    </row>
    <row r="530" spans="1:45" ht="12.75" customHeight="1" x14ac:dyDescent="0.25">
      <c r="A530" s="82"/>
      <c r="B530" s="81"/>
      <c r="C530" s="24" t="s">
        <v>109</v>
      </c>
      <c r="D530" s="25"/>
      <c r="E530" s="4"/>
      <c r="F530" s="76" t="s">
        <v>154</v>
      </c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76" t="s">
        <v>154</v>
      </c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76" t="s">
        <v>154</v>
      </c>
      <c r="AL530" s="4"/>
      <c r="AM530" s="7"/>
      <c r="AN530" s="7"/>
      <c r="AO530" s="7"/>
      <c r="AP530" s="7"/>
      <c r="AQ530" s="7">
        <f t="shared" si="119"/>
        <v>3</v>
      </c>
      <c r="AR530" s="3">
        <f t="shared" ref="AR530:AR550" si="124">34*3</f>
        <v>102</v>
      </c>
      <c r="AS530" s="8">
        <f t="shared" si="118"/>
        <v>2.9411764705882353E-2</v>
      </c>
    </row>
    <row r="531" spans="1:45" ht="12.75" customHeight="1" x14ac:dyDescent="0.25">
      <c r="A531" s="82"/>
      <c r="B531" s="81"/>
      <c r="C531" s="24" t="s">
        <v>191</v>
      </c>
      <c r="D531" s="25"/>
      <c r="E531" s="4"/>
      <c r="F531" s="76" t="s">
        <v>154</v>
      </c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76" t="s">
        <v>154</v>
      </c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76" t="s">
        <v>154</v>
      </c>
      <c r="AL531" s="4"/>
      <c r="AM531" s="7"/>
      <c r="AN531" s="7"/>
      <c r="AO531" s="7"/>
      <c r="AP531" s="7"/>
      <c r="AQ531" s="7">
        <f t="shared" si="119"/>
        <v>3</v>
      </c>
      <c r="AR531" s="3">
        <f t="shared" si="124"/>
        <v>102</v>
      </c>
      <c r="AS531" s="8">
        <f t="shared" ref="AS531:AS538" si="125">AQ531/AR531</f>
        <v>2.9411764705882353E-2</v>
      </c>
    </row>
    <row r="532" spans="1:45" ht="12.75" customHeight="1" x14ac:dyDescent="0.25">
      <c r="A532" s="82"/>
      <c r="B532" s="81"/>
      <c r="C532" s="24" t="s">
        <v>192</v>
      </c>
      <c r="D532" s="25"/>
      <c r="E532" s="4"/>
      <c r="F532" s="76" t="s">
        <v>154</v>
      </c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76" t="s">
        <v>154</v>
      </c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76" t="s">
        <v>154</v>
      </c>
      <c r="AL532" s="4"/>
      <c r="AM532" s="7"/>
      <c r="AN532" s="7"/>
      <c r="AO532" s="7"/>
      <c r="AP532" s="7"/>
      <c r="AQ532" s="7">
        <f t="shared" si="119"/>
        <v>3</v>
      </c>
      <c r="AR532" s="3">
        <f t="shared" si="124"/>
        <v>102</v>
      </c>
      <c r="AS532" s="8">
        <f t="shared" si="125"/>
        <v>2.9411764705882353E-2</v>
      </c>
    </row>
    <row r="533" spans="1:45" ht="12.75" customHeight="1" x14ac:dyDescent="0.25">
      <c r="A533" s="82"/>
      <c r="B533" s="81"/>
      <c r="C533" s="24" t="s">
        <v>193</v>
      </c>
      <c r="D533" s="25"/>
      <c r="E533" s="4"/>
      <c r="F533" s="76" t="s">
        <v>154</v>
      </c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76" t="s">
        <v>154</v>
      </c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76" t="s">
        <v>154</v>
      </c>
      <c r="AL533" s="4"/>
      <c r="AM533" s="7"/>
      <c r="AN533" s="7"/>
      <c r="AO533" s="7"/>
      <c r="AP533" s="7"/>
      <c r="AQ533" s="7">
        <f t="shared" si="119"/>
        <v>3</v>
      </c>
      <c r="AR533" s="3">
        <f t="shared" si="124"/>
        <v>102</v>
      </c>
      <c r="AS533" s="8">
        <f t="shared" si="125"/>
        <v>2.9411764705882353E-2</v>
      </c>
    </row>
    <row r="534" spans="1:45" ht="12.75" customHeight="1" x14ac:dyDescent="0.25">
      <c r="A534" s="82"/>
      <c r="B534" s="81"/>
      <c r="C534" s="24" t="s">
        <v>194</v>
      </c>
      <c r="D534" s="25"/>
      <c r="E534" s="4"/>
      <c r="F534" s="76" t="s">
        <v>154</v>
      </c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76" t="s">
        <v>154</v>
      </c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76" t="s">
        <v>154</v>
      </c>
      <c r="AL534" s="4"/>
      <c r="AM534" s="7"/>
      <c r="AN534" s="7"/>
      <c r="AO534" s="7"/>
      <c r="AP534" s="7"/>
      <c r="AQ534" s="7">
        <f t="shared" si="119"/>
        <v>3</v>
      </c>
      <c r="AR534" s="3">
        <f t="shared" si="124"/>
        <v>102</v>
      </c>
      <c r="AS534" s="8">
        <f t="shared" si="125"/>
        <v>2.9411764705882353E-2</v>
      </c>
    </row>
    <row r="535" spans="1:45" ht="12.75" customHeight="1" x14ac:dyDescent="0.25">
      <c r="A535" s="82"/>
      <c r="B535" s="81"/>
      <c r="C535" s="24" t="s">
        <v>195</v>
      </c>
      <c r="D535" s="25"/>
      <c r="E535" s="4"/>
      <c r="F535" s="76" t="s">
        <v>154</v>
      </c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76" t="s">
        <v>154</v>
      </c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76" t="s">
        <v>154</v>
      </c>
      <c r="AL535" s="4"/>
      <c r="AM535" s="7"/>
      <c r="AN535" s="7"/>
      <c r="AO535" s="7"/>
      <c r="AP535" s="7"/>
      <c r="AQ535" s="7">
        <f t="shared" si="119"/>
        <v>3</v>
      </c>
      <c r="AR535" s="3">
        <f t="shared" si="124"/>
        <v>102</v>
      </c>
      <c r="AS535" s="8">
        <f t="shared" si="125"/>
        <v>2.9411764705882353E-2</v>
      </c>
    </row>
    <row r="536" spans="1:45" ht="12.75" customHeight="1" x14ac:dyDescent="0.25">
      <c r="A536" s="82"/>
      <c r="B536" s="81"/>
      <c r="C536" s="24" t="s">
        <v>196</v>
      </c>
      <c r="D536" s="25"/>
      <c r="E536" s="4"/>
      <c r="F536" s="76" t="s">
        <v>154</v>
      </c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76" t="s">
        <v>154</v>
      </c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76" t="s">
        <v>154</v>
      </c>
      <c r="AL536" s="4"/>
      <c r="AM536" s="7"/>
      <c r="AN536" s="7"/>
      <c r="AO536" s="7"/>
      <c r="AP536" s="7"/>
      <c r="AQ536" s="7">
        <f t="shared" si="119"/>
        <v>3</v>
      </c>
      <c r="AR536" s="3">
        <f t="shared" si="124"/>
        <v>102</v>
      </c>
      <c r="AS536" s="8">
        <f t="shared" si="125"/>
        <v>2.9411764705882353E-2</v>
      </c>
    </row>
    <row r="537" spans="1:45" ht="12.75" customHeight="1" x14ac:dyDescent="0.25">
      <c r="A537" s="82"/>
      <c r="B537" s="81"/>
      <c r="C537" s="24" t="s">
        <v>197</v>
      </c>
      <c r="D537" s="25"/>
      <c r="E537" s="4"/>
      <c r="F537" s="76" t="s">
        <v>154</v>
      </c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76" t="s">
        <v>154</v>
      </c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76" t="s">
        <v>154</v>
      </c>
      <c r="AL537" s="4"/>
      <c r="AM537" s="7"/>
      <c r="AN537" s="7"/>
      <c r="AO537" s="7"/>
      <c r="AP537" s="7"/>
      <c r="AQ537" s="7">
        <f t="shared" si="119"/>
        <v>3</v>
      </c>
      <c r="AR537" s="3">
        <f t="shared" si="124"/>
        <v>102</v>
      </c>
      <c r="AS537" s="8">
        <f t="shared" si="125"/>
        <v>2.9411764705882353E-2</v>
      </c>
    </row>
    <row r="538" spans="1:45" ht="12.75" customHeight="1" x14ac:dyDescent="0.25">
      <c r="A538" s="82"/>
      <c r="B538" s="81"/>
      <c r="C538" s="24" t="s">
        <v>198</v>
      </c>
      <c r="D538" s="25"/>
      <c r="E538" s="4"/>
      <c r="F538" s="76" t="s">
        <v>154</v>
      </c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76" t="s">
        <v>154</v>
      </c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76" t="s">
        <v>154</v>
      </c>
      <c r="AL538" s="4"/>
      <c r="AM538" s="7"/>
      <c r="AN538" s="7"/>
      <c r="AO538" s="7"/>
      <c r="AP538" s="7"/>
      <c r="AQ538" s="7">
        <f t="shared" si="119"/>
        <v>3</v>
      </c>
      <c r="AR538" s="3">
        <f t="shared" si="124"/>
        <v>102</v>
      </c>
      <c r="AS538" s="8">
        <f t="shared" si="125"/>
        <v>2.9411764705882353E-2</v>
      </c>
    </row>
    <row r="539" spans="1:45" ht="12.75" customHeight="1" x14ac:dyDescent="0.25">
      <c r="A539" s="82"/>
      <c r="B539" s="84"/>
      <c r="C539" s="24" t="s">
        <v>199</v>
      </c>
      <c r="D539" s="25"/>
      <c r="E539" s="4"/>
      <c r="F539" s="76" t="s">
        <v>154</v>
      </c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76" t="s">
        <v>154</v>
      </c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7"/>
      <c r="AJ539" s="7"/>
      <c r="AK539" s="76" t="s">
        <v>154</v>
      </c>
      <c r="AL539" s="4"/>
      <c r="AM539" s="7"/>
      <c r="AN539" s="7"/>
      <c r="AO539" s="7"/>
      <c r="AP539" s="7"/>
      <c r="AQ539" s="7">
        <f t="shared" si="119"/>
        <v>3</v>
      </c>
      <c r="AR539" s="3">
        <f t="shared" si="124"/>
        <v>102</v>
      </c>
      <c r="AS539" s="8">
        <f t="shared" si="118"/>
        <v>2.9411764705882353E-2</v>
      </c>
    </row>
    <row r="540" spans="1:45" ht="15.6" customHeight="1" x14ac:dyDescent="0.25">
      <c r="A540" s="82"/>
      <c r="B540" s="80" t="s">
        <v>101</v>
      </c>
      <c r="C540" s="24" t="s">
        <v>107</v>
      </c>
      <c r="D540" s="25"/>
      <c r="E540" s="4"/>
      <c r="F540" s="4"/>
      <c r="G540" s="76" t="s">
        <v>154</v>
      </c>
      <c r="H540" s="4"/>
      <c r="I540" s="4"/>
      <c r="J540" s="4"/>
      <c r="K540" s="4"/>
      <c r="L540" s="4"/>
      <c r="M540" s="4"/>
      <c r="N540" s="76" t="s">
        <v>154</v>
      </c>
      <c r="O540" s="4"/>
      <c r="P540" s="4"/>
      <c r="Q540" s="4"/>
      <c r="R540" s="4"/>
      <c r="S540" s="76" t="s">
        <v>154</v>
      </c>
      <c r="T540" s="4"/>
      <c r="U540" s="4"/>
      <c r="V540" s="4"/>
      <c r="W540" s="76" t="s">
        <v>154</v>
      </c>
      <c r="X540" s="4"/>
      <c r="Y540" s="4"/>
      <c r="Z540" s="4"/>
      <c r="AA540" s="4"/>
      <c r="AB540" s="4"/>
      <c r="AC540" s="4"/>
      <c r="AD540" s="4"/>
      <c r="AE540" s="4"/>
      <c r="AF540" s="4"/>
      <c r="AG540" s="77" t="s">
        <v>157</v>
      </c>
      <c r="AH540" s="4"/>
      <c r="AI540" s="7"/>
      <c r="AJ540" s="7"/>
      <c r="AK540" s="4"/>
      <c r="AL540" s="4"/>
      <c r="AM540" s="7"/>
      <c r="AN540" s="7"/>
      <c r="AO540" s="7"/>
      <c r="AP540" s="7"/>
      <c r="AQ540" s="7">
        <f t="shared" si="119"/>
        <v>5</v>
      </c>
      <c r="AR540" s="3">
        <f t="shared" si="124"/>
        <v>102</v>
      </c>
      <c r="AS540" s="8">
        <f t="shared" si="118"/>
        <v>4.9019607843137254E-2</v>
      </c>
    </row>
    <row r="541" spans="1:45" ht="12.75" customHeight="1" x14ac:dyDescent="0.25">
      <c r="A541" s="82"/>
      <c r="B541" s="81"/>
      <c r="C541" s="24" t="s">
        <v>109</v>
      </c>
      <c r="D541" s="25"/>
      <c r="E541" s="4"/>
      <c r="F541" s="4"/>
      <c r="G541" s="76" t="s">
        <v>154</v>
      </c>
      <c r="H541" s="4"/>
      <c r="I541" s="4"/>
      <c r="J541" s="4"/>
      <c r="K541" s="4"/>
      <c r="L541" s="4"/>
      <c r="M541" s="4"/>
      <c r="N541" s="76" t="s">
        <v>154</v>
      </c>
      <c r="O541" s="4"/>
      <c r="P541" s="4"/>
      <c r="Q541" s="4"/>
      <c r="R541" s="4"/>
      <c r="S541" s="76" t="s">
        <v>154</v>
      </c>
      <c r="T541" s="4"/>
      <c r="U541" s="4"/>
      <c r="V541" s="4"/>
      <c r="W541" s="76" t="s">
        <v>154</v>
      </c>
      <c r="X541" s="4"/>
      <c r="Y541" s="4"/>
      <c r="Z541" s="4"/>
      <c r="AA541" s="4"/>
      <c r="AB541" s="4"/>
      <c r="AC541" s="4"/>
      <c r="AD541" s="4"/>
      <c r="AE541" s="4"/>
      <c r="AF541" s="4"/>
      <c r="AG541" s="77" t="s">
        <v>157</v>
      </c>
      <c r="AH541" s="4"/>
      <c r="AI541" s="7"/>
      <c r="AJ541" s="7"/>
      <c r="AK541" s="4"/>
      <c r="AL541" s="4"/>
      <c r="AM541" s="7"/>
      <c r="AN541" s="7"/>
      <c r="AO541" s="7"/>
      <c r="AP541" s="7"/>
      <c r="AQ541" s="7">
        <f t="shared" si="119"/>
        <v>5</v>
      </c>
      <c r="AR541" s="3">
        <f t="shared" si="124"/>
        <v>102</v>
      </c>
      <c r="AS541" s="8">
        <f t="shared" si="118"/>
        <v>4.9019607843137254E-2</v>
      </c>
    </row>
    <row r="542" spans="1:45" ht="12.75" customHeight="1" x14ac:dyDescent="0.25">
      <c r="A542" s="82"/>
      <c r="B542" s="81"/>
      <c r="C542" s="24" t="s">
        <v>191</v>
      </c>
      <c r="D542" s="25"/>
      <c r="E542" s="4"/>
      <c r="F542" s="4"/>
      <c r="G542" s="76" t="s">
        <v>154</v>
      </c>
      <c r="H542" s="4"/>
      <c r="I542" s="4"/>
      <c r="J542" s="4"/>
      <c r="K542" s="4"/>
      <c r="L542" s="4"/>
      <c r="M542" s="4"/>
      <c r="N542" s="76" t="s">
        <v>154</v>
      </c>
      <c r="O542" s="4"/>
      <c r="P542" s="4"/>
      <c r="Q542" s="4"/>
      <c r="R542" s="4"/>
      <c r="S542" s="76" t="s">
        <v>154</v>
      </c>
      <c r="T542" s="4"/>
      <c r="U542" s="4"/>
      <c r="V542" s="4"/>
      <c r="W542" s="76" t="s">
        <v>154</v>
      </c>
      <c r="X542" s="4"/>
      <c r="Y542" s="4"/>
      <c r="Z542" s="4"/>
      <c r="AA542" s="4"/>
      <c r="AB542" s="4"/>
      <c r="AC542" s="4"/>
      <c r="AD542" s="4"/>
      <c r="AE542" s="4"/>
      <c r="AF542" s="4"/>
      <c r="AG542" s="77" t="s">
        <v>157</v>
      </c>
      <c r="AH542" s="4"/>
      <c r="AI542" s="7"/>
      <c r="AJ542" s="7"/>
      <c r="AK542" s="4"/>
      <c r="AL542" s="4"/>
      <c r="AM542" s="7"/>
      <c r="AN542" s="7"/>
      <c r="AO542" s="7"/>
      <c r="AP542" s="7"/>
      <c r="AQ542" s="7">
        <f t="shared" si="119"/>
        <v>5</v>
      </c>
      <c r="AR542" s="3">
        <f t="shared" si="124"/>
        <v>102</v>
      </c>
      <c r="AS542" s="8">
        <f t="shared" ref="AS542:AS549" si="126">AQ542/AR542</f>
        <v>4.9019607843137254E-2</v>
      </c>
    </row>
    <row r="543" spans="1:45" ht="12.75" customHeight="1" x14ac:dyDescent="0.25">
      <c r="A543" s="82"/>
      <c r="B543" s="81"/>
      <c r="C543" s="24" t="s">
        <v>192</v>
      </c>
      <c r="D543" s="25"/>
      <c r="E543" s="4"/>
      <c r="F543" s="4"/>
      <c r="G543" s="76" t="s">
        <v>154</v>
      </c>
      <c r="H543" s="4"/>
      <c r="I543" s="4"/>
      <c r="J543" s="4"/>
      <c r="K543" s="4"/>
      <c r="L543" s="4"/>
      <c r="M543" s="4"/>
      <c r="N543" s="76" t="s">
        <v>154</v>
      </c>
      <c r="O543" s="4"/>
      <c r="P543" s="4"/>
      <c r="Q543" s="4"/>
      <c r="R543" s="4"/>
      <c r="S543" s="76" t="s">
        <v>154</v>
      </c>
      <c r="T543" s="4"/>
      <c r="U543" s="4"/>
      <c r="V543" s="4"/>
      <c r="W543" s="76" t="s">
        <v>154</v>
      </c>
      <c r="X543" s="4"/>
      <c r="Y543" s="4"/>
      <c r="Z543" s="4"/>
      <c r="AA543" s="4"/>
      <c r="AB543" s="4"/>
      <c r="AC543" s="4"/>
      <c r="AD543" s="4"/>
      <c r="AE543" s="4"/>
      <c r="AF543" s="4"/>
      <c r="AG543" s="77" t="s">
        <v>157</v>
      </c>
      <c r="AH543" s="4"/>
      <c r="AI543" s="7"/>
      <c r="AJ543" s="7"/>
      <c r="AK543" s="4"/>
      <c r="AL543" s="4"/>
      <c r="AM543" s="7"/>
      <c r="AN543" s="7"/>
      <c r="AO543" s="7"/>
      <c r="AP543" s="7"/>
      <c r="AQ543" s="7">
        <f t="shared" si="119"/>
        <v>5</v>
      </c>
      <c r="AR543" s="3">
        <f t="shared" si="124"/>
        <v>102</v>
      </c>
      <c r="AS543" s="8">
        <f t="shared" si="126"/>
        <v>4.9019607843137254E-2</v>
      </c>
    </row>
    <row r="544" spans="1:45" ht="12.75" customHeight="1" x14ac:dyDescent="0.25">
      <c r="A544" s="82"/>
      <c r="B544" s="81"/>
      <c r="C544" s="24" t="s">
        <v>193</v>
      </c>
      <c r="D544" s="25"/>
      <c r="E544" s="4"/>
      <c r="F544" s="4"/>
      <c r="G544" s="76" t="s">
        <v>154</v>
      </c>
      <c r="H544" s="4"/>
      <c r="I544" s="4"/>
      <c r="J544" s="4"/>
      <c r="K544" s="4"/>
      <c r="L544" s="4"/>
      <c r="M544" s="4"/>
      <c r="N544" s="76" t="s">
        <v>154</v>
      </c>
      <c r="O544" s="4"/>
      <c r="P544" s="4"/>
      <c r="Q544" s="4"/>
      <c r="R544" s="4"/>
      <c r="S544" s="76" t="s">
        <v>154</v>
      </c>
      <c r="T544" s="4"/>
      <c r="U544" s="4"/>
      <c r="V544" s="4"/>
      <c r="W544" s="76" t="s">
        <v>154</v>
      </c>
      <c r="X544" s="4"/>
      <c r="Y544" s="4"/>
      <c r="Z544" s="4"/>
      <c r="AA544" s="4"/>
      <c r="AB544" s="4"/>
      <c r="AC544" s="4"/>
      <c r="AD544" s="4"/>
      <c r="AE544" s="4"/>
      <c r="AF544" s="4"/>
      <c r="AG544" s="77" t="s">
        <v>157</v>
      </c>
      <c r="AH544" s="4"/>
      <c r="AI544" s="7"/>
      <c r="AJ544" s="7"/>
      <c r="AK544" s="4"/>
      <c r="AL544" s="4"/>
      <c r="AM544" s="7"/>
      <c r="AN544" s="7"/>
      <c r="AO544" s="7"/>
      <c r="AP544" s="7"/>
      <c r="AQ544" s="7">
        <f t="shared" si="119"/>
        <v>5</v>
      </c>
      <c r="AR544" s="3">
        <f t="shared" si="124"/>
        <v>102</v>
      </c>
      <c r="AS544" s="8">
        <f t="shared" si="126"/>
        <v>4.9019607843137254E-2</v>
      </c>
    </row>
    <row r="545" spans="1:45" ht="12.75" customHeight="1" x14ac:dyDescent="0.25">
      <c r="A545" s="82"/>
      <c r="B545" s="81"/>
      <c r="C545" s="24" t="s">
        <v>194</v>
      </c>
      <c r="D545" s="25"/>
      <c r="E545" s="4"/>
      <c r="F545" s="4"/>
      <c r="G545" s="76" t="s">
        <v>154</v>
      </c>
      <c r="H545" s="4"/>
      <c r="I545" s="4"/>
      <c r="J545" s="4"/>
      <c r="K545" s="4"/>
      <c r="L545" s="4"/>
      <c r="M545" s="4"/>
      <c r="N545" s="76" t="s">
        <v>154</v>
      </c>
      <c r="O545" s="4"/>
      <c r="P545" s="4"/>
      <c r="Q545" s="4"/>
      <c r="R545" s="4"/>
      <c r="S545" s="76" t="s">
        <v>154</v>
      </c>
      <c r="T545" s="4"/>
      <c r="U545" s="4"/>
      <c r="V545" s="4"/>
      <c r="W545" s="76" t="s">
        <v>154</v>
      </c>
      <c r="X545" s="4"/>
      <c r="Y545" s="4"/>
      <c r="Z545" s="4"/>
      <c r="AA545" s="4"/>
      <c r="AB545" s="4"/>
      <c r="AC545" s="4"/>
      <c r="AD545" s="4"/>
      <c r="AE545" s="4"/>
      <c r="AF545" s="4"/>
      <c r="AG545" s="77" t="s">
        <v>157</v>
      </c>
      <c r="AH545" s="4"/>
      <c r="AI545" s="7"/>
      <c r="AJ545" s="7"/>
      <c r="AK545" s="4"/>
      <c r="AL545" s="4"/>
      <c r="AM545" s="7"/>
      <c r="AN545" s="7"/>
      <c r="AO545" s="7"/>
      <c r="AP545" s="7"/>
      <c r="AQ545" s="7">
        <f t="shared" si="119"/>
        <v>5</v>
      </c>
      <c r="AR545" s="3">
        <f t="shared" si="124"/>
        <v>102</v>
      </c>
      <c r="AS545" s="8">
        <f t="shared" si="126"/>
        <v>4.9019607843137254E-2</v>
      </c>
    </row>
    <row r="546" spans="1:45" ht="12.75" customHeight="1" x14ac:dyDescent="0.25">
      <c r="A546" s="82"/>
      <c r="B546" s="81"/>
      <c r="C546" s="24" t="s">
        <v>195</v>
      </c>
      <c r="D546" s="25"/>
      <c r="E546" s="4"/>
      <c r="F546" s="4"/>
      <c r="G546" s="76" t="s">
        <v>154</v>
      </c>
      <c r="H546" s="4"/>
      <c r="I546" s="4"/>
      <c r="J546" s="4"/>
      <c r="K546" s="4"/>
      <c r="L546" s="4"/>
      <c r="M546" s="4"/>
      <c r="N546" s="76" t="s">
        <v>154</v>
      </c>
      <c r="O546" s="4"/>
      <c r="P546" s="4"/>
      <c r="Q546" s="4"/>
      <c r="R546" s="4"/>
      <c r="S546" s="76" t="s">
        <v>154</v>
      </c>
      <c r="T546" s="4"/>
      <c r="U546" s="4"/>
      <c r="V546" s="4"/>
      <c r="W546" s="76" t="s">
        <v>154</v>
      </c>
      <c r="X546" s="4"/>
      <c r="Y546" s="4"/>
      <c r="Z546" s="4"/>
      <c r="AA546" s="4"/>
      <c r="AB546" s="4"/>
      <c r="AC546" s="4"/>
      <c r="AD546" s="4"/>
      <c r="AE546" s="4"/>
      <c r="AF546" s="4"/>
      <c r="AG546" s="77" t="s">
        <v>157</v>
      </c>
      <c r="AH546" s="4"/>
      <c r="AI546" s="7"/>
      <c r="AJ546" s="7"/>
      <c r="AK546" s="4"/>
      <c r="AL546" s="4"/>
      <c r="AM546" s="7"/>
      <c r="AN546" s="7"/>
      <c r="AO546" s="7"/>
      <c r="AP546" s="7"/>
      <c r="AQ546" s="7">
        <f t="shared" si="119"/>
        <v>5</v>
      </c>
      <c r="AR546" s="3">
        <f t="shared" si="124"/>
        <v>102</v>
      </c>
      <c r="AS546" s="8">
        <f t="shared" si="126"/>
        <v>4.9019607843137254E-2</v>
      </c>
    </row>
    <row r="547" spans="1:45" ht="12.75" customHeight="1" x14ac:dyDescent="0.25">
      <c r="A547" s="82"/>
      <c r="B547" s="81"/>
      <c r="C547" s="24" t="s">
        <v>196</v>
      </c>
      <c r="D547" s="25"/>
      <c r="E547" s="4"/>
      <c r="F547" s="4"/>
      <c r="G547" s="76" t="s">
        <v>154</v>
      </c>
      <c r="H547" s="4"/>
      <c r="I547" s="4"/>
      <c r="J547" s="4"/>
      <c r="K547" s="4"/>
      <c r="L547" s="4"/>
      <c r="M547" s="4"/>
      <c r="N547" s="76" t="s">
        <v>154</v>
      </c>
      <c r="O547" s="4"/>
      <c r="P547" s="4"/>
      <c r="Q547" s="4"/>
      <c r="R547" s="4"/>
      <c r="S547" s="76" t="s">
        <v>154</v>
      </c>
      <c r="T547" s="4"/>
      <c r="U547" s="4"/>
      <c r="V547" s="4"/>
      <c r="W547" s="76" t="s">
        <v>154</v>
      </c>
      <c r="X547" s="4"/>
      <c r="Y547" s="4"/>
      <c r="Z547" s="4"/>
      <c r="AA547" s="4"/>
      <c r="AB547" s="4"/>
      <c r="AC547" s="4"/>
      <c r="AD547" s="4"/>
      <c r="AE547" s="4"/>
      <c r="AF547" s="4"/>
      <c r="AG547" s="77" t="s">
        <v>157</v>
      </c>
      <c r="AH547" s="4"/>
      <c r="AI547" s="7"/>
      <c r="AJ547" s="7"/>
      <c r="AK547" s="4"/>
      <c r="AL547" s="4"/>
      <c r="AM547" s="7"/>
      <c r="AN547" s="7"/>
      <c r="AO547" s="7"/>
      <c r="AP547" s="7"/>
      <c r="AQ547" s="7">
        <f t="shared" si="119"/>
        <v>5</v>
      </c>
      <c r="AR547" s="3">
        <f t="shared" si="124"/>
        <v>102</v>
      </c>
      <c r="AS547" s="8">
        <f t="shared" si="126"/>
        <v>4.9019607843137254E-2</v>
      </c>
    </row>
    <row r="548" spans="1:45" ht="12.75" customHeight="1" x14ac:dyDescent="0.25">
      <c r="A548" s="82"/>
      <c r="B548" s="81"/>
      <c r="C548" s="24" t="s">
        <v>197</v>
      </c>
      <c r="D548" s="25"/>
      <c r="E548" s="4"/>
      <c r="F548" s="4"/>
      <c r="G548" s="76" t="s">
        <v>154</v>
      </c>
      <c r="H548" s="4"/>
      <c r="I548" s="4"/>
      <c r="J548" s="4"/>
      <c r="K548" s="4"/>
      <c r="L548" s="4"/>
      <c r="M548" s="4"/>
      <c r="N548" s="76" t="s">
        <v>154</v>
      </c>
      <c r="O548" s="4"/>
      <c r="P548" s="4"/>
      <c r="Q548" s="4"/>
      <c r="R548" s="4"/>
      <c r="S548" s="76" t="s">
        <v>154</v>
      </c>
      <c r="T548" s="4"/>
      <c r="U548" s="4"/>
      <c r="V548" s="4"/>
      <c r="W548" s="76" t="s">
        <v>154</v>
      </c>
      <c r="X548" s="4"/>
      <c r="Y548" s="4"/>
      <c r="Z548" s="4"/>
      <c r="AA548" s="4"/>
      <c r="AB548" s="4"/>
      <c r="AC548" s="4"/>
      <c r="AD548" s="4"/>
      <c r="AE548" s="4"/>
      <c r="AF548" s="4"/>
      <c r="AG548" s="77" t="s">
        <v>157</v>
      </c>
      <c r="AH548" s="4"/>
      <c r="AI548" s="7"/>
      <c r="AJ548" s="7"/>
      <c r="AK548" s="4"/>
      <c r="AL548" s="4"/>
      <c r="AM548" s="7"/>
      <c r="AN548" s="7"/>
      <c r="AO548" s="7"/>
      <c r="AP548" s="7"/>
      <c r="AQ548" s="7">
        <f t="shared" si="119"/>
        <v>5</v>
      </c>
      <c r="AR548" s="3">
        <f t="shared" si="124"/>
        <v>102</v>
      </c>
      <c r="AS548" s="8">
        <f t="shared" si="126"/>
        <v>4.9019607843137254E-2</v>
      </c>
    </row>
    <row r="549" spans="1:45" ht="12.75" customHeight="1" x14ac:dyDescent="0.25">
      <c r="A549" s="82"/>
      <c r="B549" s="81"/>
      <c r="C549" s="24" t="s">
        <v>198</v>
      </c>
      <c r="D549" s="25"/>
      <c r="E549" s="4"/>
      <c r="F549" s="4"/>
      <c r="G549" s="76" t="s">
        <v>154</v>
      </c>
      <c r="H549" s="4"/>
      <c r="I549" s="4"/>
      <c r="J549" s="4"/>
      <c r="K549" s="4"/>
      <c r="L549" s="4"/>
      <c r="M549" s="4"/>
      <c r="N549" s="76" t="s">
        <v>154</v>
      </c>
      <c r="O549" s="4"/>
      <c r="P549" s="4"/>
      <c r="Q549" s="4"/>
      <c r="R549" s="4"/>
      <c r="S549" s="76" t="s">
        <v>154</v>
      </c>
      <c r="T549" s="4"/>
      <c r="U549" s="4"/>
      <c r="V549" s="4"/>
      <c r="W549" s="76" t="s">
        <v>154</v>
      </c>
      <c r="X549" s="4"/>
      <c r="Y549" s="4"/>
      <c r="Z549" s="4"/>
      <c r="AA549" s="4"/>
      <c r="AB549" s="4"/>
      <c r="AC549" s="4"/>
      <c r="AD549" s="4"/>
      <c r="AE549" s="4"/>
      <c r="AF549" s="4"/>
      <c r="AG549" s="77" t="s">
        <v>157</v>
      </c>
      <c r="AH549" s="4"/>
      <c r="AI549" s="7"/>
      <c r="AJ549" s="7"/>
      <c r="AK549" s="4"/>
      <c r="AL549" s="4"/>
      <c r="AM549" s="7"/>
      <c r="AN549" s="7"/>
      <c r="AO549" s="7"/>
      <c r="AP549" s="7"/>
      <c r="AQ549" s="7">
        <f t="shared" si="119"/>
        <v>5</v>
      </c>
      <c r="AR549" s="3">
        <f t="shared" si="124"/>
        <v>102</v>
      </c>
      <c r="AS549" s="8">
        <f t="shared" si="126"/>
        <v>4.9019607843137254E-2</v>
      </c>
    </row>
    <row r="550" spans="1:45" ht="12.75" customHeight="1" x14ac:dyDescent="0.25">
      <c r="A550" s="82"/>
      <c r="B550" s="84"/>
      <c r="C550" s="24" t="s">
        <v>199</v>
      </c>
      <c r="D550" s="25"/>
      <c r="E550" s="4"/>
      <c r="F550" s="4"/>
      <c r="G550" s="76" t="s">
        <v>154</v>
      </c>
      <c r="H550" s="4"/>
      <c r="I550" s="4"/>
      <c r="J550" s="4"/>
      <c r="K550" s="4"/>
      <c r="L550" s="4"/>
      <c r="M550" s="4"/>
      <c r="N550" s="76" t="s">
        <v>154</v>
      </c>
      <c r="O550" s="4"/>
      <c r="P550" s="4"/>
      <c r="Q550" s="4"/>
      <c r="R550" s="4"/>
      <c r="S550" s="76" t="s">
        <v>154</v>
      </c>
      <c r="T550" s="4"/>
      <c r="U550" s="4"/>
      <c r="V550" s="4"/>
      <c r="W550" s="76" t="s">
        <v>154</v>
      </c>
      <c r="X550" s="4"/>
      <c r="Y550" s="4"/>
      <c r="Z550" s="4"/>
      <c r="AA550" s="4"/>
      <c r="AB550" s="4"/>
      <c r="AC550" s="4"/>
      <c r="AD550" s="4"/>
      <c r="AE550" s="4"/>
      <c r="AF550" s="4"/>
      <c r="AG550" s="77" t="s">
        <v>157</v>
      </c>
      <c r="AH550" s="4"/>
      <c r="AI550" s="7"/>
      <c r="AJ550" s="7"/>
      <c r="AK550" s="4"/>
      <c r="AL550" s="4"/>
      <c r="AM550" s="7"/>
      <c r="AN550" s="7"/>
      <c r="AO550" s="7"/>
      <c r="AP550" s="7"/>
      <c r="AQ550" s="7">
        <f t="shared" si="119"/>
        <v>5</v>
      </c>
      <c r="AR550" s="3">
        <f t="shared" si="124"/>
        <v>102</v>
      </c>
      <c r="AS550" s="8">
        <f t="shared" si="118"/>
        <v>4.9019607843137254E-2</v>
      </c>
    </row>
    <row r="551" spans="1:45" ht="12.75" customHeight="1" x14ac:dyDescent="0.25">
      <c r="A551" s="82"/>
      <c r="B551" s="80" t="s">
        <v>102</v>
      </c>
      <c r="C551" s="24" t="s">
        <v>107</v>
      </c>
      <c r="D551" s="22"/>
      <c r="E551" s="4"/>
      <c r="F551" s="4"/>
      <c r="G551" s="76" t="s">
        <v>154</v>
      </c>
      <c r="H551" s="4"/>
      <c r="I551" s="4"/>
      <c r="J551" s="4"/>
      <c r="K551" s="4"/>
      <c r="L551" s="4"/>
      <c r="M551" s="4"/>
      <c r="N551" s="76" t="s">
        <v>154</v>
      </c>
      <c r="O551" s="4"/>
      <c r="P551" s="4"/>
      <c r="Q551" s="4"/>
      <c r="R551" s="4"/>
      <c r="S551" s="171"/>
      <c r="T551" s="4"/>
      <c r="U551" s="4"/>
      <c r="V551" s="4"/>
      <c r="W551" s="76" t="s">
        <v>154</v>
      </c>
      <c r="X551" s="4"/>
      <c r="Y551" s="4"/>
      <c r="Z551" s="4"/>
      <c r="AA551" s="4"/>
      <c r="AB551" s="4"/>
      <c r="AC551" s="4"/>
      <c r="AD551" s="4"/>
      <c r="AE551" s="4"/>
      <c r="AF551" s="4"/>
      <c r="AG551" s="77" t="s">
        <v>157</v>
      </c>
      <c r="AH551" s="4"/>
      <c r="AI551" s="7"/>
      <c r="AJ551" s="7"/>
      <c r="AK551" s="4"/>
      <c r="AL551" s="4"/>
      <c r="AM551" s="7"/>
      <c r="AN551" s="7"/>
      <c r="AO551" s="7"/>
      <c r="AP551" s="7"/>
      <c r="AQ551" s="7">
        <f t="shared" si="119"/>
        <v>4</v>
      </c>
      <c r="AR551" s="3">
        <f>34*2</f>
        <v>68</v>
      </c>
      <c r="AS551" s="8">
        <f t="shared" si="118"/>
        <v>5.8823529411764705E-2</v>
      </c>
    </row>
    <row r="552" spans="1:45" ht="17.399999999999999" customHeight="1" x14ac:dyDescent="0.25">
      <c r="A552" s="82"/>
      <c r="B552" s="81"/>
      <c r="C552" s="24" t="s">
        <v>109</v>
      </c>
      <c r="D552" s="25"/>
      <c r="E552" s="4"/>
      <c r="F552" s="4"/>
      <c r="G552" s="76" t="s">
        <v>154</v>
      </c>
      <c r="H552" s="4"/>
      <c r="I552" s="4"/>
      <c r="J552" s="4"/>
      <c r="K552" s="4"/>
      <c r="L552" s="4"/>
      <c r="M552" s="4"/>
      <c r="N552" s="76" t="s">
        <v>154</v>
      </c>
      <c r="O552" s="4"/>
      <c r="P552" s="4"/>
      <c r="Q552" s="4"/>
      <c r="R552" s="4"/>
      <c r="S552" s="171"/>
      <c r="T552" s="4"/>
      <c r="U552" s="4"/>
      <c r="V552" s="4"/>
      <c r="W552" s="76" t="s">
        <v>154</v>
      </c>
      <c r="X552" s="4"/>
      <c r="Y552" s="4"/>
      <c r="Z552" s="4"/>
      <c r="AA552" s="4"/>
      <c r="AB552" s="4"/>
      <c r="AC552" s="4"/>
      <c r="AD552" s="4"/>
      <c r="AE552" s="4"/>
      <c r="AF552" s="4"/>
      <c r="AG552" s="77" t="s">
        <v>157</v>
      </c>
      <c r="AH552" s="4"/>
      <c r="AI552" s="7"/>
      <c r="AJ552" s="7"/>
      <c r="AK552" s="4"/>
      <c r="AL552" s="4"/>
      <c r="AM552" s="7"/>
      <c r="AN552" s="7"/>
      <c r="AO552" s="7"/>
      <c r="AP552" s="7"/>
      <c r="AQ552" s="7">
        <f t="shared" si="119"/>
        <v>4</v>
      </c>
      <c r="AR552" s="3">
        <f t="shared" ref="AR552:AR561" si="127">34*2</f>
        <v>68</v>
      </c>
      <c r="AS552" s="8">
        <f t="shared" si="118"/>
        <v>5.8823529411764705E-2</v>
      </c>
    </row>
    <row r="553" spans="1:45" ht="15" customHeight="1" x14ac:dyDescent="0.25">
      <c r="A553" s="82"/>
      <c r="B553" s="81"/>
      <c r="C553" s="24" t="s">
        <v>191</v>
      </c>
      <c r="D553" s="25"/>
      <c r="E553" s="4"/>
      <c r="F553" s="4"/>
      <c r="G553" s="76" t="s">
        <v>154</v>
      </c>
      <c r="H553" s="4"/>
      <c r="I553" s="4"/>
      <c r="J553" s="4"/>
      <c r="K553" s="4"/>
      <c r="L553" s="4"/>
      <c r="M553" s="4"/>
      <c r="N553" s="76" t="s">
        <v>154</v>
      </c>
      <c r="O553" s="4"/>
      <c r="P553" s="4"/>
      <c r="Q553" s="4"/>
      <c r="R553" s="4"/>
      <c r="S553" s="171"/>
      <c r="T553" s="4"/>
      <c r="U553" s="4"/>
      <c r="V553" s="4"/>
      <c r="W553" s="76" t="s">
        <v>154</v>
      </c>
      <c r="X553" s="4"/>
      <c r="Y553" s="4"/>
      <c r="Z553" s="4"/>
      <c r="AA553" s="4"/>
      <c r="AB553" s="4"/>
      <c r="AC553" s="4"/>
      <c r="AD553" s="4"/>
      <c r="AE553" s="4"/>
      <c r="AF553" s="4"/>
      <c r="AG553" s="77" t="s">
        <v>157</v>
      </c>
      <c r="AH553" s="4"/>
      <c r="AI553" s="7"/>
      <c r="AJ553" s="7"/>
      <c r="AK553" s="4"/>
      <c r="AL553" s="4"/>
      <c r="AM553" s="7"/>
      <c r="AN553" s="7"/>
      <c r="AO553" s="7"/>
      <c r="AP553" s="7"/>
      <c r="AQ553" s="7">
        <f t="shared" si="119"/>
        <v>4</v>
      </c>
      <c r="AR553" s="3">
        <f t="shared" si="127"/>
        <v>68</v>
      </c>
      <c r="AS553" s="8">
        <f t="shared" ref="AS553:AS560" si="128">AQ553/AR553</f>
        <v>5.8823529411764705E-2</v>
      </c>
    </row>
    <row r="554" spans="1:45" ht="13.8" customHeight="1" x14ac:dyDescent="0.25">
      <c r="A554" s="82"/>
      <c r="B554" s="81"/>
      <c r="C554" s="24" t="s">
        <v>192</v>
      </c>
      <c r="D554" s="25"/>
      <c r="E554" s="4"/>
      <c r="F554" s="4"/>
      <c r="G554" s="76" t="s">
        <v>154</v>
      </c>
      <c r="H554" s="4"/>
      <c r="I554" s="4"/>
      <c r="J554" s="4"/>
      <c r="K554" s="4"/>
      <c r="L554" s="4"/>
      <c r="M554" s="4"/>
      <c r="N554" s="76" t="s">
        <v>154</v>
      </c>
      <c r="O554" s="4"/>
      <c r="P554" s="4"/>
      <c r="Q554" s="4"/>
      <c r="R554" s="4"/>
      <c r="S554" s="171"/>
      <c r="T554" s="4"/>
      <c r="U554" s="4"/>
      <c r="V554" s="4"/>
      <c r="W554" s="76" t="s">
        <v>154</v>
      </c>
      <c r="X554" s="4"/>
      <c r="Y554" s="4"/>
      <c r="Z554" s="4"/>
      <c r="AA554" s="4"/>
      <c r="AB554" s="4"/>
      <c r="AC554" s="4"/>
      <c r="AD554" s="4"/>
      <c r="AE554" s="4"/>
      <c r="AF554" s="4"/>
      <c r="AG554" s="77" t="s">
        <v>157</v>
      </c>
      <c r="AH554" s="4"/>
      <c r="AI554" s="7"/>
      <c r="AJ554" s="7"/>
      <c r="AK554" s="4"/>
      <c r="AL554" s="4"/>
      <c r="AM554" s="7"/>
      <c r="AN554" s="7"/>
      <c r="AO554" s="7"/>
      <c r="AP554" s="7"/>
      <c r="AQ554" s="7">
        <f t="shared" si="119"/>
        <v>4</v>
      </c>
      <c r="AR554" s="3">
        <f t="shared" si="127"/>
        <v>68</v>
      </c>
      <c r="AS554" s="8">
        <f t="shared" si="128"/>
        <v>5.8823529411764705E-2</v>
      </c>
    </row>
    <row r="555" spans="1:45" ht="13.8" customHeight="1" x14ac:dyDescent="0.25">
      <c r="A555" s="82"/>
      <c r="B555" s="81"/>
      <c r="C555" s="24" t="s">
        <v>193</v>
      </c>
      <c r="D555" s="25"/>
      <c r="E555" s="4"/>
      <c r="F555" s="4"/>
      <c r="G555" s="76" t="s">
        <v>154</v>
      </c>
      <c r="H555" s="4"/>
      <c r="I555" s="4"/>
      <c r="J555" s="4"/>
      <c r="K555" s="4"/>
      <c r="L555" s="4"/>
      <c r="M555" s="4"/>
      <c r="N555" s="76" t="s">
        <v>154</v>
      </c>
      <c r="O555" s="4"/>
      <c r="P555" s="4"/>
      <c r="Q555" s="4"/>
      <c r="R555" s="4"/>
      <c r="S555" s="171"/>
      <c r="T555" s="4"/>
      <c r="U555" s="4"/>
      <c r="V555" s="4"/>
      <c r="W555" s="76" t="s">
        <v>154</v>
      </c>
      <c r="X555" s="4"/>
      <c r="Y555" s="4"/>
      <c r="Z555" s="4"/>
      <c r="AA555" s="4"/>
      <c r="AB555" s="4"/>
      <c r="AC555" s="4"/>
      <c r="AD555" s="4"/>
      <c r="AE555" s="4"/>
      <c r="AF555" s="4"/>
      <c r="AG555" s="77" t="s">
        <v>157</v>
      </c>
      <c r="AH555" s="4"/>
      <c r="AI555" s="7"/>
      <c r="AJ555" s="7"/>
      <c r="AK555" s="4"/>
      <c r="AL555" s="4"/>
      <c r="AM555" s="7"/>
      <c r="AN555" s="7"/>
      <c r="AO555" s="7"/>
      <c r="AP555" s="7"/>
      <c r="AQ555" s="7">
        <f t="shared" si="119"/>
        <v>4</v>
      </c>
      <c r="AR555" s="3">
        <f t="shared" si="127"/>
        <v>68</v>
      </c>
      <c r="AS555" s="8">
        <f t="shared" si="128"/>
        <v>5.8823529411764705E-2</v>
      </c>
    </row>
    <row r="556" spans="1:45" ht="16.8" customHeight="1" x14ac:dyDescent="0.25">
      <c r="A556" s="82"/>
      <c r="B556" s="81"/>
      <c r="C556" s="24" t="s">
        <v>194</v>
      </c>
      <c r="D556" s="25"/>
      <c r="E556" s="4"/>
      <c r="F556" s="4"/>
      <c r="G556" s="76" t="s">
        <v>154</v>
      </c>
      <c r="H556" s="4"/>
      <c r="I556" s="4"/>
      <c r="J556" s="4"/>
      <c r="K556" s="4"/>
      <c r="L556" s="4"/>
      <c r="M556" s="4"/>
      <c r="N556" s="76" t="s">
        <v>154</v>
      </c>
      <c r="O556" s="4"/>
      <c r="P556" s="4"/>
      <c r="Q556" s="4"/>
      <c r="R556" s="4"/>
      <c r="S556" s="171"/>
      <c r="T556" s="4"/>
      <c r="U556" s="4"/>
      <c r="V556" s="4"/>
      <c r="W556" s="76" t="s">
        <v>154</v>
      </c>
      <c r="X556" s="4"/>
      <c r="Y556" s="4"/>
      <c r="Z556" s="4"/>
      <c r="AA556" s="4"/>
      <c r="AB556" s="4"/>
      <c r="AC556" s="4"/>
      <c r="AD556" s="4"/>
      <c r="AE556" s="4"/>
      <c r="AF556" s="4"/>
      <c r="AG556" s="77" t="s">
        <v>157</v>
      </c>
      <c r="AH556" s="4"/>
      <c r="AI556" s="7"/>
      <c r="AJ556" s="7"/>
      <c r="AK556" s="4"/>
      <c r="AL556" s="4"/>
      <c r="AM556" s="7"/>
      <c r="AN556" s="7"/>
      <c r="AO556" s="7"/>
      <c r="AP556" s="7"/>
      <c r="AQ556" s="7">
        <f t="shared" si="119"/>
        <v>4</v>
      </c>
      <c r="AR556" s="3">
        <f t="shared" si="127"/>
        <v>68</v>
      </c>
      <c r="AS556" s="8">
        <f t="shared" si="128"/>
        <v>5.8823529411764705E-2</v>
      </c>
    </row>
    <row r="557" spans="1:45" ht="14.4" customHeight="1" x14ac:dyDescent="0.25">
      <c r="A557" s="82"/>
      <c r="B557" s="81"/>
      <c r="C557" s="24" t="s">
        <v>195</v>
      </c>
      <c r="D557" s="25"/>
      <c r="E557" s="4"/>
      <c r="F557" s="4"/>
      <c r="G557" s="76" t="s">
        <v>154</v>
      </c>
      <c r="H557" s="4"/>
      <c r="I557" s="4"/>
      <c r="J557" s="4"/>
      <c r="K557" s="4"/>
      <c r="L557" s="4"/>
      <c r="M557" s="4"/>
      <c r="N557" s="76" t="s">
        <v>154</v>
      </c>
      <c r="O557" s="4"/>
      <c r="P557" s="4"/>
      <c r="Q557" s="4"/>
      <c r="R557" s="4"/>
      <c r="S557" s="171"/>
      <c r="T557" s="4"/>
      <c r="U557" s="4"/>
      <c r="V557" s="4"/>
      <c r="W557" s="76" t="s">
        <v>154</v>
      </c>
      <c r="X557" s="4"/>
      <c r="Y557" s="4"/>
      <c r="Z557" s="4"/>
      <c r="AA557" s="4"/>
      <c r="AB557" s="4"/>
      <c r="AC557" s="4"/>
      <c r="AD557" s="4"/>
      <c r="AE557" s="4"/>
      <c r="AF557" s="4"/>
      <c r="AG557" s="77" t="s">
        <v>157</v>
      </c>
      <c r="AH557" s="4"/>
      <c r="AI557" s="7"/>
      <c r="AJ557" s="7"/>
      <c r="AK557" s="4"/>
      <c r="AL557" s="4"/>
      <c r="AM557" s="7"/>
      <c r="AN557" s="7"/>
      <c r="AO557" s="7"/>
      <c r="AP557" s="7"/>
      <c r="AQ557" s="7">
        <f t="shared" si="119"/>
        <v>4</v>
      </c>
      <c r="AR557" s="3">
        <f t="shared" si="127"/>
        <v>68</v>
      </c>
      <c r="AS557" s="8">
        <f t="shared" si="128"/>
        <v>5.8823529411764705E-2</v>
      </c>
    </row>
    <row r="558" spans="1:45" ht="13.8" customHeight="1" x14ac:dyDescent="0.25">
      <c r="A558" s="82"/>
      <c r="B558" s="81"/>
      <c r="C558" s="24" t="s">
        <v>196</v>
      </c>
      <c r="D558" s="25"/>
      <c r="E558" s="4"/>
      <c r="F558" s="4"/>
      <c r="G558" s="76" t="s">
        <v>154</v>
      </c>
      <c r="H558" s="4"/>
      <c r="I558" s="4"/>
      <c r="J558" s="4"/>
      <c r="K558" s="4"/>
      <c r="L558" s="4"/>
      <c r="M558" s="4"/>
      <c r="N558" s="76" t="s">
        <v>154</v>
      </c>
      <c r="O558" s="4"/>
      <c r="P558" s="4"/>
      <c r="Q558" s="4"/>
      <c r="R558" s="4"/>
      <c r="S558" s="171"/>
      <c r="T558" s="4"/>
      <c r="U558" s="4"/>
      <c r="V558" s="4"/>
      <c r="W558" s="76" t="s">
        <v>154</v>
      </c>
      <c r="X558" s="4"/>
      <c r="Y558" s="4"/>
      <c r="Z558" s="4"/>
      <c r="AA558" s="4"/>
      <c r="AB558" s="4"/>
      <c r="AC558" s="4"/>
      <c r="AD558" s="4"/>
      <c r="AE558" s="4"/>
      <c r="AF558" s="4"/>
      <c r="AG558" s="77" t="s">
        <v>157</v>
      </c>
      <c r="AH558" s="4"/>
      <c r="AI558" s="7"/>
      <c r="AJ558" s="7"/>
      <c r="AK558" s="4"/>
      <c r="AL558" s="4"/>
      <c r="AM558" s="7"/>
      <c r="AN558" s="7"/>
      <c r="AO558" s="7"/>
      <c r="AP558" s="7"/>
      <c r="AQ558" s="7">
        <f t="shared" si="119"/>
        <v>4</v>
      </c>
      <c r="AR558" s="3">
        <f t="shared" si="127"/>
        <v>68</v>
      </c>
      <c r="AS558" s="8">
        <f t="shared" si="128"/>
        <v>5.8823529411764705E-2</v>
      </c>
    </row>
    <row r="559" spans="1:45" ht="13.2" customHeight="1" x14ac:dyDescent="0.25">
      <c r="A559" s="82"/>
      <c r="B559" s="81"/>
      <c r="C559" s="24" t="s">
        <v>197</v>
      </c>
      <c r="D559" s="25"/>
      <c r="E559" s="4"/>
      <c r="F559" s="4"/>
      <c r="G559" s="76" t="s">
        <v>154</v>
      </c>
      <c r="H559" s="4"/>
      <c r="I559" s="4"/>
      <c r="J559" s="4"/>
      <c r="K559" s="4"/>
      <c r="L559" s="4"/>
      <c r="M559" s="4"/>
      <c r="N559" s="76" t="s">
        <v>154</v>
      </c>
      <c r="O559" s="4"/>
      <c r="P559" s="4"/>
      <c r="Q559" s="4"/>
      <c r="R559" s="4"/>
      <c r="S559" s="171"/>
      <c r="T559" s="4"/>
      <c r="U559" s="4"/>
      <c r="V559" s="4"/>
      <c r="W559" s="76" t="s">
        <v>154</v>
      </c>
      <c r="X559" s="4"/>
      <c r="Y559" s="4"/>
      <c r="Z559" s="4"/>
      <c r="AA559" s="4"/>
      <c r="AB559" s="4"/>
      <c r="AC559" s="4"/>
      <c r="AD559" s="4"/>
      <c r="AE559" s="4"/>
      <c r="AF559" s="4"/>
      <c r="AG559" s="77" t="s">
        <v>157</v>
      </c>
      <c r="AH559" s="4"/>
      <c r="AI559" s="7"/>
      <c r="AJ559" s="7"/>
      <c r="AK559" s="4"/>
      <c r="AL559" s="4"/>
      <c r="AM559" s="7"/>
      <c r="AN559" s="7"/>
      <c r="AO559" s="7"/>
      <c r="AP559" s="7"/>
      <c r="AQ559" s="7">
        <f t="shared" si="119"/>
        <v>4</v>
      </c>
      <c r="AR559" s="3">
        <f t="shared" si="127"/>
        <v>68</v>
      </c>
      <c r="AS559" s="8">
        <f t="shared" si="128"/>
        <v>5.8823529411764705E-2</v>
      </c>
    </row>
    <row r="560" spans="1:45" ht="13.8" customHeight="1" x14ac:dyDescent="0.25">
      <c r="A560" s="82"/>
      <c r="B560" s="81"/>
      <c r="C560" s="24" t="s">
        <v>198</v>
      </c>
      <c r="D560" s="25"/>
      <c r="E560" s="4"/>
      <c r="F560" s="4"/>
      <c r="G560" s="76" t="s">
        <v>154</v>
      </c>
      <c r="H560" s="4"/>
      <c r="I560" s="4"/>
      <c r="J560" s="4"/>
      <c r="K560" s="4"/>
      <c r="L560" s="4"/>
      <c r="M560" s="4"/>
      <c r="N560" s="76" t="s">
        <v>154</v>
      </c>
      <c r="O560" s="4"/>
      <c r="P560" s="4"/>
      <c r="Q560" s="4"/>
      <c r="R560" s="4"/>
      <c r="S560" s="171"/>
      <c r="T560" s="4"/>
      <c r="U560" s="4"/>
      <c r="V560" s="4"/>
      <c r="W560" s="76" t="s">
        <v>154</v>
      </c>
      <c r="X560" s="4"/>
      <c r="Y560" s="4"/>
      <c r="Z560" s="4"/>
      <c r="AA560" s="4"/>
      <c r="AB560" s="4"/>
      <c r="AC560" s="4"/>
      <c r="AD560" s="4"/>
      <c r="AE560" s="4"/>
      <c r="AF560" s="4"/>
      <c r="AG560" s="77" t="s">
        <v>157</v>
      </c>
      <c r="AH560" s="4"/>
      <c r="AI560" s="7"/>
      <c r="AJ560" s="7"/>
      <c r="AK560" s="4"/>
      <c r="AL560" s="4"/>
      <c r="AM560" s="7"/>
      <c r="AN560" s="7"/>
      <c r="AO560" s="7"/>
      <c r="AP560" s="7"/>
      <c r="AQ560" s="7">
        <f t="shared" si="119"/>
        <v>4</v>
      </c>
      <c r="AR560" s="3">
        <f t="shared" si="127"/>
        <v>68</v>
      </c>
      <c r="AS560" s="8">
        <f t="shared" si="128"/>
        <v>5.8823529411764705E-2</v>
      </c>
    </row>
    <row r="561" spans="1:45" ht="13.2" customHeight="1" x14ac:dyDescent="0.25">
      <c r="A561" s="82"/>
      <c r="B561" s="84"/>
      <c r="C561" s="24" t="s">
        <v>199</v>
      </c>
      <c r="D561" s="22"/>
      <c r="E561" s="4"/>
      <c r="F561" s="4"/>
      <c r="G561" s="76" t="s">
        <v>154</v>
      </c>
      <c r="H561" s="4"/>
      <c r="I561" s="4"/>
      <c r="J561" s="4"/>
      <c r="K561" s="4"/>
      <c r="L561" s="4"/>
      <c r="M561" s="4"/>
      <c r="N561" s="76" t="s">
        <v>154</v>
      </c>
      <c r="O561" s="4"/>
      <c r="P561" s="4"/>
      <c r="Q561" s="4"/>
      <c r="R561" s="4"/>
      <c r="S561" s="171"/>
      <c r="T561" s="4"/>
      <c r="U561" s="4"/>
      <c r="V561" s="4"/>
      <c r="W561" s="76" t="s">
        <v>154</v>
      </c>
      <c r="X561" s="4"/>
      <c r="Y561" s="4"/>
      <c r="Z561" s="4"/>
      <c r="AA561" s="4"/>
      <c r="AB561" s="4"/>
      <c r="AC561" s="4"/>
      <c r="AD561" s="4"/>
      <c r="AE561" s="4"/>
      <c r="AF561" s="4"/>
      <c r="AG561" s="77" t="s">
        <v>157</v>
      </c>
      <c r="AH561" s="4"/>
      <c r="AI561" s="7"/>
      <c r="AJ561" s="7"/>
      <c r="AK561" s="4"/>
      <c r="AL561" s="4"/>
      <c r="AM561" s="7"/>
      <c r="AN561" s="7"/>
      <c r="AO561" s="7"/>
      <c r="AP561" s="7"/>
      <c r="AQ561" s="7">
        <f t="shared" si="119"/>
        <v>4</v>
      </c>
      <c r="AR561" s="3">
        <f t="shared" si="127"/>
        <v>68</v>
      </c>
      <c r="AS561" s="8">
        <f t="shared" si="118"/>
        <v>5.8823529411764705E-2</v>
      </c>
    </row>
    <row r="562" spans="1:45" ht="13.5" customHeight="1" x14ac:dyDescent="0.25">
      <c r="A562" s="82"/>
      <c r="B562" s="80" t="s">
        <v>103</v>
      </c>
      <c r="C562" s="24" t="s">
        <v>107</v>
      </c>
      <c r="D562" s="22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76" t="s">
        <v>200</v>
      </c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7"/>
      <c r="AJ562" s="76" t="s">
        <v>154</v>
      </c>
      <c r="AK562" s="4"/>
      <c r="AL562" s="4"/>
      <c r="AM562" s="7"/>
      <c r="AN562" s="7"/>
      <c r="AO562" s="7"/>
      <c r="AP562" s="7"/>
      <c r="AQ562" s="7">
        <f t="shared" si="119"/>
        <v>2</v>
      </c>
      <c r="AR562" s="3">
        <f>34*1</f>
        <v>34</v>
      </c>
      <c r="AS562" s="8">
        <f t="shared" si="118"/>
        <v>5.8823529411764705E-2</v>
      </c>
    </row>
    <row r="563" spans="1:45" ht="12.75" customHeight="1" x14ac:dyDescent="0.25">
      <c r="A563" s="82"/>
      <c r="B563" s="81"/>
      <c r="C563" s="24" t="s">
        <v>109</v>
      </c>
      <c r="D563" s="25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76" t="s">
        <v>200</v>
      </c>
      <c r="P563" s="4"/>
      <c r="Q563" s="4"/>
      <c r="R563" s="4"/>
      <c r="S563" s="4"/>
      <c r="T563" s="3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7"/>
      <c r="AJ563" s="76" t="s">
        <v>154</v>
      </c>
      <c r="AK563" s="4"/>
      <c r="AL563" s="4"/>
      <c r="AM563" s="7"/>
      <c r="AN563" s="7"/>
      <c r="AO563" s="7"/>
      <c r="AP563" s="7"/>
      <c r="AQ563" s="7">
        <f t="shared" si="119"/>
        <v>2</v>
      </c>
      <c r="AR563" s="3">
        <f t="shared" ref="AR563:AR583" si="129">34*1</f>
        <v>34</v>
      </c>
      <c r="AS563" s="8">
        <f t="shared" si="118"/>
        <v>5.8823529411764705E-2</v>
      </c>
    </row>
    <row r="564" spans="1:45" ht="12.75" customHeight="1" x14ac:dyDescent="0.25">
      <c r="A564" s="82"/>
      <c r="B564" s="81"/>
      <c r="C564" s="24" t="s">
        <v>191</v>
      </c>
      <c r="D564" s="25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76" t="s">
        <v>200</v>
      </c>
      <c r="P564" s="4"/>
      <c r="Q564" s="4"/>
      <c r="R564" s="4"/>
      <c r="S564" s="4"/>
      <c r="T564" s="3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7"/>
      <c r="AJ564" s="76" t="s">
        <v>154</v>
      </c>
      <c r="AK564" s="4"/>
      <c r="AL564" s="4"/>
      <c r="AM564" s="7"/>
      <c r="AN564" s="7"/>
      <c r="AO564" s="7"/>
      <c r="AP564" s="7"/>
      <c r="AQ564" s="7">
        <f t="shared" si="119"/>
        <v>2</v>
      </c>
      <c r="AR564" s="3">
        <f t="shared" si="129"/>
        <v>34</v>
      </c>
      <c r="AS564" s="8">
        <f t="shared" ref="AS564:AS571" si="130">AQ564/AR564</f>
        <v>5.8823529411764705E-2</v>
      </c>
    </row>
    <row r="565" spans="1:45" ht="12.75" customHeight="1" x14ac:dyDescent="0.25">
      <c r="A565" s="82"/>
      <c r="B565" s="81"/>
      <c r="C565" s="24" t="s">
        <v>192</v>
      </c>
      <c r="D565" s="25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76" t="s">
        <v>200</v>
      </c>
      <c r="P565" s="4"/>
      <c r="Q565" s="4"/>
      <c r="R565" s="4"/>
      <c r="S565" s="4"/>
      <c r="T565" s="3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7"/>
      <c r="AJ565" s="76" t="s">
        <v>154</v>
      </c>
      <c r="AK565" s="4"/>
      <c r="AL565" s="4"/>
      <c r="AM565" s="7"/>
      <c r="AN565" s="7"/>
      <c r="AO565" s="7"/>
      <c r="AP565" s="7"/>
      <c r="AQ565" s="7">
        <f t="shared" si="119"/>
        <v>2</v>
      </c>
      <c r="AR565" s="3">
        <f t="shared" si="129"/>
        <v>34</v>
      </c>
      <c r="AS565" s="8">
        <f t="shared" si="130"/>
        <v>5.8823529411764705E-2</v>
      </c>
    </row>
    <row r="566" spans="1:45" ht="12.75" customHeight="1" x14ac:dyDescent="0.25">
      <c r="A566" s="82"/>
      <c r="B566" s="81"/>
      <c r="C566" s="24" t="s">
        <v>193</v>
      </c>
      <c r="D566" s="25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76" t="s">
        <v>200</v>
      </c>
      <c r="P566" s="4"/>
      <c r="Q566" s="4"/>
      <c r="R566" s="4"/>
      <c r="S566" s="4"/>
      <c r="T566" s="3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7"/>
      <c r="AJ566" s="76" t="s">
        <v>154</v>
      </c>
      <c r="AK566" s="4"/>
      <c r="AL566" s="4"/>
      <c r="AM566" s="7"/>
      <c r="AN566" s="7"/>
      <c r="AO566" s="7"/>
      <c r="AP566" s="7"/>
      <c r="AQ566" s="7">
        <f t="shared" si="119"/>
        <v>2</v>
      </c>
      <c r="AR566" s="3">
        <f t="shared" si="129"/>
        <v>34</v>
      </c>
      <c r="AS566" s="8">
        <f t="shared" si="130"/>
        <v>5.8823529411764705E-2</v>
      </c>
    </row>
    <row r="567" spans="1:45" ht="12.75" customHeight="1" x14ac:dyDescent="0.25">
      <c r="A567" s="82"/>
      <c r="B567" s="81"/>
      <c r="C567" s="24" t="s">
        <v>194</v>
      </c>
      <c r="D567" s="25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76" t="s">
        <v>200</v>
      </c>
      <c r="P567" s="4"/>
      <c r="Q567" s="4"/>
      <c r="R567" s="4"/>
      <c r="S567" s="4"/>
      <c r="T567" s="3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7"/>
      <c r="AJ567" s="76" t="s">
        <v>154</v>
      </c>
      <c r="AK567" s="4"/>
      <c r="AL567" s="4"/>
      <c r="AM567" s="7"/>
      <c r="AN567" s="7"/>
      <c r="AO567" s="7"/>
      <c r="AP567" s="7"/>
      <c r="AQ567" s="7">
        <f t="shared" si="119"/>
        <v>2</v>
      </c>
      <c r="AR567" s="3">
        <f t="shared" si="129"/>
        <v>34</v>
      </c>
      <c r="AS567" s="8">
        <f t="shared" si="130"/>
        <v>5.8823529411764705E-2</v>
      </c>
    </row>
    <row r="568" spans="1:45" ht="12.75" customHeight="1" x14ac:dyDescent="0.25">
      <c r="A568" s="82"/>
      <c r="B568" s="81"/>
      <c r="C568" s="24" t="s">
        <v>195</v>
      </c>
      <c r="D568" s="25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76" t="s">
        <v>200</v>
      </c>
      <c r="P568" s="4"/>
      <c r="Q568" s="4"/>
      <c r="R568" s="4"/>
      <c r="S568" s="4"/>
      <c r="T568" s="3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7"/>
      <c r="AJ568" s="76" t="s">
        <v>154</v>
      </c>
      <c r="AK568" s="4"/>
      <c r="AL568" s="4"/>
      <c r="AM568" s="7"/>
      <c r="AN568" s="7"/>
      <c r="AO568" s="7"/>
      <c r="AP568" s="7"/>
      <c r="AQ568" s="7">
        <f t="shared" si="119"/>
        <v>2</v>
      </c>
      <c r="AR568" s="3">
        <f t="shared" si="129"/>
        <v>34</v>
      </c>
      <c r="AS568" s="8">
        <f t="shared" si="130"/>
        <v>5.8823529411764705E-2</v>
      </c>
    </row>
    <row r="569" spans="1:45" ht="12.75" customHeight="1" x14ac:dyDescent="0.25">
      <c r="A569" s="82"/>
      <c r="B569" s="81"/>
      <c r="C569" s="24" t="s">
        <v>196</v>
      </c>
      <c r="D569" s="25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76" t="s">
        <v>200</v>
      </c>
      <c r="P569" s="4"/>
      <c r="Q569" s="4"/>
      <c r="R569" s="4"/>
      <c r="S569" s="4"/>
      <c r="T569" s="3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7"/>
      <c r="AJ569" s="76" t="s">
        <v>154</v>
      </c>
      <c r="AK569" s="4"/>
      <c r="AL569" s="4"/>
      <c r="AM569" s="7"/>
      <c r="AN569" s="7"/>
      <c r="AO569" s="7"/>
      <c r="AP569" s="7"/>
      <c r="AQ569" s="7">
        <f t="shared" si="119"/>
        <v>2</v>
      </c>
      <c r="AR569" s="3">
        <f t="shared" si="129"/>
        <v>34</v>
      </c>
      <c r="AS569" s="8">
        <f t="shared" si="130"/>
        <v>5.8823529411764705E-2</v>
      </c>
    </row>
    <row r="570" spans="1:45" ht="12.75" customHeight="1" x14ac:dyDescent="0.25">
      <c r="A570" s="82"/>
      <c r="B570" s="81"/>
      <c r="C570" s="24" t="s">
        <v>197</v>
      </c>
      <c r="D570" s="25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76" t="s">
        <v>200</v>
      </c>
      <c r="P570" s="4"/>
      <c r="Q570" s="4"/>
      <c r="R570" s="4"/>
      <c r="S570" s="4"/>
      <c r="T570" s="3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7"/>
      <c r="AJ570" s="76" t="s">
        <v>154</v>
      </c>
      <c r="AK570" s="4"/>
      <c r="AL570" s="4"/>
      <c r="AM570" s="7"/>
      <c r="AN570" s="7"/>
      <c r="AO570" s="7"/>
      <c r="AP570" s="7"/>
      <c r="AQ570" s="7">
        <f t="shared" si="119"/>
        <v>2</v>
      </c>
      <c r="AR570" s="3">
        <f t="shared" si="129"/>
        <v>34</v>
      </c>
      <c r="AS570" s="8">
        <f t="shared" si="130"/>
        <v>5.8823529411764705E-2</v>
      </c>
    </row>
    <row r="571" spans="1:45" ht="12.75" customHeight="1" x14ac:dyDescent="0.25">
      <c r="A571" s="82"/>
      <c r="B571" s="81"/>
      <c r="C571" s="24" t="s">
        <v>198</v>
      </c>
      <c r="D571" s="25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76" t="s">
        <v>200</v>
      </c>
      <c r="P571" s="4"/>
      <c r="Q571" s="4"/>
      <c r="R571" s="4"/>
      <c r="S571" s="4"/>
      <c r="T571" s="3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7"/>
      <c r="AJ571" s="76" t="s">
        <v>154</v>
      </c>
      <c r="AK571" s="4"/>
      <c r="AL571" s="4"/>
      <c r="AM571" s="7"/>
      <c r="AN571" s="7"/>
      <c r="AO571" s="7"/>
      <c r="AP571" s="7"/>
      <c r="AQ571" s="7">
        <f t="shared" si="119"/>
        <v>2</v>
      </c>
      <c r="AR571" s="3">
        <f t="shared" si="129"/>
        <v>34</v>
      </c>
      <c r="AS571" s="8">
        <f t="shared" si="130"/>
        <v>5.8823529411764705E-2</v>
      </c>
    </row>
    <row r="572" spans="1:45" ht="12.75" customHeight="1" x14ac:dyDescent="0.25">
      <c r="A572" s="82"/>
      <c r="B572" s="84"/>
      <c r="C572" s="24" t="s">
        <v>199</v>
      </c>
      <c r="D572" s="22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76" t="s">
        <v>200</v>
      </c>
      <c r="P572" s="4"/>
      <c r="Q572" s="4"/>
      <c r="R572" s="4"/>
      <c r="S572" s="3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7"/>
      <c r="AJ572" s="76" t="s">
        <v>154</v>
      </c>
      <c r="AK572" s="4"/>
      <c r="AL572" s="4"/>
      <c r="AM572" s="7"/>
      <c r="AN572" s="7"/>
      <c r="AO572" s="7"/>
      <c r="AP572" s="7"/>
      <c r="AQ572" s="7">
        <f t="shared" ref="AQ572:AQ626" si="131">COUNTA(E572:AP572)</f>
        <v>2</v>
      </c>
      <c r="AR572" s="3">
        <f t="shared" si="129"/>
        <v>34</v>
      </c>
      <c r="AS572" s="8">
        <f t="shared" si="118"/>
        <v>5.8823529411764705E-2</v>
      </c>
    </row>
    <row r="573" spans="1:45" ht="12.75" customHeight="1" x14ac:dyDescent="0.25">
      <c r="A573" s="82"/>
      <c r="B573" s="80" t="s">
        <v>35</v>
      </c>
      <c r="C573" s="24" t="s">
        <v>107</v>
      </c>
      <c r="D573" s="25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76" t="s">
        <v>154</v>
      </c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3"/>
      <c r="AH573" s="4"/>
      <c r="AI573" s="4"/>
      <c r="AJ573" s="7"/>
      <c r="AK573" s="4"/>
      <c r="AL573" s="4"/>
      <c r="AM573" s="7"/>
      <c r="AN573" s="7"/>
      <c r="AO573" s="7"/>
      <c r="AP573" s="7"/>
      <c r="AQ573" s="7">
        <f t="shared" si="131"/>
        <v>1</v>
      </c>
      <c r="AR573" s="3">
        <f t="shared" si="129"/>
        <v>34</v>
      </c>
      <c r="AS573" s="8">
        <f t="shared" si="118"/>
        <v>2.9411764705882353E-2</v>
      </c>
    </row>
    <row r="574" spans="1:45" ht="12.75" customHeight="1" x14ac:dyDescent="0.25">
      <c r="A574" s="82"/>
      <c r="B574" s="81"/>
      <c r="C574" s="24" t="s">
        <v>109</v>
      </c>
      <c r="D574" s="25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76" t="s">
        <v>154</v>
      </c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3"/>
      <c r="AK574" s="4"/>
      <c r="AL574" s="4"/>
      <c r="AM574" s="7"/>
      <c r="AN574" s="7"/>
      <c r="AO574" s="7"/>
      <c r="AP574" s="7"/>
      <c r="AQ574" s="7">
        <f t="shared" si="131"/>
        <v>1</v>
      </c>
      <c r="AR574" s="3">
        <f t="shared" si="129"/>
        <v>34</v>
      </c>
      <c r="AS574" s="8">
        <f t="shared" si="118"/>
        <v>2.9411764705882353E-2</v>
      </c>
    </row>
    <row r="575" spans="1:45" ht="12.75" customHeight="1" x14ac:dyDescent="0.25">
      <c r="A575" s="82"/>
      <c r="B575" s="81"/>
      <c r="C575" s="24" t="s">
        <v>191</v>
      </c>
      <c r="D575" s="25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76" t="s">
        <v>154</v>
      </c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3"/>
      <c r="AK575" s="4"/>
      <c r="AL575" s="4"/>
      <c r="AM575" s="7"/>
      <c r="AN575" s="7"/>
      <c r="AO575" s="7"/>
      <c r="AP575" s="7"/>
      <c r="AQ575" s="7">
        <f t="shared" si="131"/>
        <v>1</v>
      </c>
      <c r="AR575" s="3">
        <f t="shared" si="129"/>
        <v>34</v>
      </c>
      <c r="AS575" s="8">
        <f t="shared" ref="AS575:AS582" si="132">AQ575/AR575</f>
        <v>2.9411764705882353E-2</v>
      </c>
    </row>
    <row r="576" spans="1:45" ht="12.75" customHeight="1" x14ac:dyDescent="0.25">
      <c r="A576" s="82"/>
      <c r="B576" s="81"/>
      <c r="C576" s="24" t="s">
        <v>192</v>
      </c>
      <c r="D576" s="25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76" t="s">
        <v>154</v>
      </c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3"/>
      <c r="AK576" s="4"/>
      <c r="AL576" s="4"/>
      <c r="AM576" s="7"/>
      <c r="AN576" s="7"/>
      <c r="AO576" s="7"/>
      <c r="AP576" s="7"/>
      <c r="AQ576" s="7">
        <f t="shared" si="131"/>
        <v>1</v>
      </c>
      <c r="AR576" s="3">
        <f t="shared" si="129"/>
        <v>34</v>
      </c>
      <c r="AS576" s="8">
        <f t="shared" si="132"/>
        <v>2.9411764705882353E-2</v>
      </c>
    </row>
    <row r="577" spans="1:45" ht="12.75" customHeight="1" x14ac:dyDescent="0.25">
      <c r="A577" s="82"/>
      <c r="B577" s="81"/>
      <c r="C577" s="24" t="s">
        <v>193</v>
      </c>
      <c r="D577" s="25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76" t="s">
        <v>154</v>
      </c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3"/>
      <c r="AK577" s="4"/>
      <c r="AL577" s="4"/>
      <c r="AM577" s="7"/>
      <c r="AN577" s="7"/>
      <c r="AO577" s="7"/>
      <c r="AP577" s="7"/>
      <c r="AQ577" s="7">
        <f t="shared" si="131"/>
        <v>1</v>
      </c>
      <c r="AR577" s="3">
        <f t="shared" si="129"/>
        <v>34</v>
      </c>
      <c r="AS577" s="8">
        <f t="shared" si="132"/>
        <v>2.9411764705882353E-2</v>
      </c>
    </row>
    <row r="578" spans="1:45" ht="12.75" customHeight="1" x14ac:dyDescent="0.25">
      <c r="A578" s="82"/>
      <c r="B578" s="81"/>
      <c r="C578" s="24" t="s">
        <v>194</v>
      </c>
      <c r="D578" s="25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76" t="s">
        <v>154</v>
      </c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3"/>
      <c r="AK578" s="4"/>
      <c r="AL578" s="4"/>
      <c r="AM578" s="7"/>
      <c r="AN578" s="7"/>
      <c r="AO578" s="7"/>
      <c r="AP578" s="7"/>
      <c r="AQ578" s="7">
        <f t="shared" si="131"/>
        <v>1</v>
      </c>
      <c r="AR578" s="3">
        <f t="shared" si="129"/>
        <v>34</v>
      </c>
      <c r="AS578" s="8">
        <f t="shared" si="132"/>
        <v>2.9411764705882353E-2</v>
      </c>
    </row>
    <row r="579" spans="1:45" ht="12.75" customHeight="1" x14ac:dyDescent="0.25">
      <c r="A579" s="82"/>
      <c r="B579" s="81"/>
      <c r="C579" s="24" t="s">
        <v>195</v>
      </c>
      <c r="D579" s="25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76" t="s">
        <v>154</v>
      </c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3"/>
      <c r="AK579" s="4"/>
      <c r="AL579" s="4"/>
      <c r="AM579" s="7"/>
      <c r="AN579" s="7"/>
      <c r="AO579" s="7"/>
      <c r="AP579" s="7"/>
      <c r="AQ579" s="7">
        <f t="shared" si="131"/>
        <v>1</v>
      </c>
      <c r="AR579" s="3">
        <f t="shared" si="129"/>
        <v>34</v>
      </c>
      <c r="AS579" s="8">
        <f t="shared" si="132"/>
        <v>2.9411764705882353E-2</v>
      </c>
    </row>
    <row r="580" spans="1:45" ht="12.75" customHeight="1" x14ac:dyDescent="0.25">
      <c r="A580" s="82"/>
      <c r="B580" s="81"/>
      <c r="C580" s="24" t="s">
        <v>196</v>
      </c>
      <c r="D580" s="25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76" t="s">
        <v>154</v>
      </c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3"/>
      <c r="AK580" s="4"/>
      <c r="AL580" s="4"/>
      <c r="AM580" s="7"/>
      <c r="AN580" s="7"/>
      <c r="AO580" s="7"/>
      <c r="AP580" s="7"/>
      <c r="AQ580" s="7">
        <f t="shared" si="131"/>
        <v>1</v>
      </c>
      <c r="AR580" s="3">
        <f t="shared" si="129"/>
        <v>34</v>
      </c>
      <c r="AS580" s="8">
        <f t="shared" si="132"/>
        <v>2.9411764705882353E-2</v>
      </c>
    </row>
    <row r="581" spans="1:45" ht="12.75" customHeight="1" x14ac:dyDescent="0.25">
      <c r="A581" s="82"/>
      <c r="B581" s="81"/>
      <c r="C581" s="24" t="s">
        <v>197</v>
      </c>
      <c r="D581" s="25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76" t="s">
        <v>154</v>
      </c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3"/>
      <c r="AK581" s="4"/>
      <c r="AL581" s="4"/>
      <c r="AM581" s="7"/>
      <c r="AN581" s="7"/>
      <c r="AO581" s="7"/>
      <c r="AP581" s="7"/>
      <c r="AQ581" s="7">
        <f t="shared" si="131"/>
        <v>1</v>
      </c>
      <c r="AR581" s="3">
        <f t="shared" si="129"/>
        <v>34</v>
      </c>
      <c r="AS581" s="8">
        <f t="shared" si="132"/>
        <v>2.9411764705882353E-2</v>
      </c>
    </row>
    <row r="582" spans="1:45" ht="12.75" customHeight="1" x14ac:dyDescent="0.25">
      <c r="A582" s="82"/>
      <c r="B582" s="81"/>
      <c r="C582" s="24" t="s">
        <v>198</v>
      </c>
      <c r="D582" s="25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76" t="s">
        <v>154</v>
      </c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3"/>
      <c r="AK582" s="4"/>
      <c r="AL582" s="4"/>
      <c r="AM582" s="7"/>
      <c r="AN582" s="7"/>
      <c r="AO582" s="7"/>
      <c r="AP582" s="7"/>
      <c r="AQ582" s="7">
        <f t="shared" si="131"/>
        <v>1</v>
      </c>
      <c r="AR582" s="3">
        <f t="shared" si="129"/>
        <v>34</v>
      </c>
      <c r="AS582" s="8">
        <f t="shared" si="132"/>
        <v>2.9411764705882353E-2</v>
      </c>
    </row>
    <row r="583" spans="1:45" ht="12.75" customHeight="1" x14ac:dyDescent="0.25">
      <c r="A583" s="82"/>
      <c r="B583" s="81"/>
      <c r="C583" s="24" t="s">
        <v>199</v>
      </c>
      <c r="D583" s="22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76" t="s">
        <v>154</v>
      </c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7"/>
      <c r="AN583" s="7"/>
      <c r="AO583" s="7"/>
      <c r="AP583" s="7"/>
      <c r="AQ583" s="7">
        <f t="shared" si="131"/>
        <v>1</v>
      </c>
      <c r="AR583" s="3">
        <f t="shared" si="129"/>
        <v>34</v>
      </c>
      <c r="AS583" s="8">
        <f t="shared" si="118"/>
        <v>2.9411764705882353E-2</v>
      </c>
    </row>
    <row r="584" spans="1:45" ht="12.75" customHeight="1" x14ac:dyDescent="0.25">
      <c r="A584" s="82"/>
      <c r="B584" s="80" t="s">
        <v>28</v>
      </c>
      <c r="C584" s="24" t="s">
        <v>107</v>
      </c>
      <c r="D584" s="25"/>
      <c r="E584" s="4"/>
      <c r="F584" s="4"/>
      <c r="G584" s="4"/>
      <c r="H584" s="76" t="s">
        <v>154</v>
      </c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76" t="s">
        <v>154</v>
      </c>
      <c r="Y584" s="4"/>
      <c r="Z584" s="4"/>
      <c r="AA584" s="4"/>
      <c r="AB584" s="4"/>
      <c r="AC584" s="4"/>
      <c r="AD584" s="4"/>
      <c r="AE584" s="77" t="s">
        <v>157</v>
      </c>
      <c r="AF584" s="4"/>
      <c r="AG584" s="4"/>
      <c r="AH584" s="4"/>
      <c r="AI584" s="3"/>
      <c r="AJ584" s="4"/>
      <c r="AK584" s="4"/>
      <c r="AL584" s="4"/>
      <c r="AM584" s="7"/>
      <c r="AN584" s="7"/>
      <c r="AO584" s="7"/>
      <c r="AP584" s="7"/>
      <c r="AQ584" s="7">
        <f t="shared" si="131"/>
        <v>3</v>
      </c>
      <c r="AR584" s="3">
        <f>34*3</f>
        <v>102</v>
      </c>
      <c r="AS584" s="8">
        <f t="shared" si="118"/>
        <v>2.9411764705882353E-2</v>
      </c>
    </row>
    <row r="585" spans="1:45" ht="12.75" customHeight="1" x14ac:dyDescent="0.25">
      <c r="A585" s="82"/>
      <c r="B585" s="81"/>
      <c r="C585" s="24" t="s">
        <v>109</v>
      </c>
      <c r="D585" s="22"/>
      <c r="E585" s="4"/>
      <c r="F585" s="4"/>
      <c r="G585" s="4"/>
      <c r="H585" s="76" t="s">
        <v>154</v>
      </c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76" t="s">
        <v>154</v>
      </c>
      <c r="Y585" s="4"/>
      <c r="Z585" s="4"/>
      <c r="AA585" s="4"/>
      <c r="AB585" s="4"/>
      <c r="AC585" s="4"/>
      <c r="AD585" s="4"/>
      <c r="AE585" s="77" t="s">
        <v>157</v>
      </c>
      <c r="AF585" s="3"/>
      <c r="AG585" s="3"/>
      <c r="AH585" s="4"/>
      <c r="AI585" s="4"/>
      <c r="AJ585" s="7"/>
      <c r="AK585" s="3"/>
      <c r="AL585" s="4"/>
      <c r="AM585" s="7"/>
      <c r="AN585" s="7"/>
      <c r="AO585" s="7"/>
      <c r="AP585" s="7"/>
      <c r="AQ585" s="7">
        <f t="shared" si="131"/>
        <v>3</v>
      </c>
      <c r="AR585" s="3">
        <f t="shared" ref="AR585:AR594" si="133">34*3</f>
        <v>102</v>
      </c>
      <c r="AS585" s="8">
        <f t="shared" si="118"/>
        <v>2.9411764705882353E-2</v>
      </c>
    </row>
    <row r="586" spans="1:45" ht="12.75" customHeight="1" x14ac:dyDescent="0.25">
      <c r="A586" s="82"/>
      <c r="B586" s="81"/>
      <c r="C586" s="24" t="s">
        <v>191</v>
      </c>
      <c r="D586" s="22"/>
      <c r="E586" s="4"/>
      <c r="F586" s="4"/>
      <c r="G586" s="4"/>
      <c r="H586" s="76" t="s">
        <v>154</v>
      </c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76" t="s">
        <v>154</v>
      </c>
      <c r="Y586" s="4"/>
      <c r="Z586" s="4"/>
      <c r="AA586" s="4"/>
      <c r="AB586" s="4"/>
      <c r="AC586" s="4"/>
      <c r="AD586" s="4"/>
      <c r="AE586" s="77" t="s">
        <v>157</v>
      </c>
      <c r="AF586" s="3"/>
      <c r="AG586" s="3"/>
      <c r="AH586" s="4"/>
      <c r="AI586" s="4"/>
      <c r="AJ586" s="7"/>
      <c r="AK586" s="3"/>
      <c r="AL586" s="4"/>
      <c r="AM586" s="7"/>
      <c r="AN586" s="7"/>
      <c r="AO586" s="7"/>
      <c r="AP586" s="7"/>
      <c r="AQ586" s="7">
        <f t="shared" si="131"/>
        <v>3</v>
      </c>
      <c r="AR586" s="3">
        <f t="shared" si="133"/>
        <v>102</v>
      </c>
      <c r="AS586" s="8">
        <f t="shared" ref="AS586:AS593" si="134">AQ586/AR586</f>
        <v>2.9411764705882353E-2</v>
      </c>
    </row>
    <row r="587" spans="1:45" ht="12.75" customHeight="1" x14ac:dyDescent="0.25">
      <c r="A587" s="82"/>
      <c r="B587" s="81"/>
      <c r="C587" s="24" t="s">
        <v>192</v>
      </c>
      <c r="D587" s="22"/>
      <c r="E587" s="4"/>
      <c r="F587" s="4"/>
      <c r="G587" s="4"/>
      <c r="H587" s="76" t="s">
        <v>154</v>
      </c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76" t="s">
        <v>154</v>
      </c>
      <c r="Y587" s="4"/>
      <c r="Z587" s="4"/>
      <c r="AA587" s="4"/>
      <c r="AB587" s="4"/>
      <c r="AC587" s="4"/>
      <c r="AD587" s="4"/>
      <c r="AE587" s="77" t="s">
        <v>157</v>
      </c>
      <c r="AF587" s="3"/>
      <c r="AG587" s="3"/>
      <c r="AH587" s="4"/>
      <c r="AI587" s="4"/>
      <c r="AJ587" s="7"/>
      <c r="AK587" s="3"/>
      <c r="AL587" s="4"/>
      <c r="AM587" s="7"/>
      <c r="AN587" s="7"/>
      <c r="AO587" s="7"/>
      <c r="AP587" s="7"/>
      <c r="AQ587" s="7">
        <f t="shared" si="131"/>
        <v>3</v>
      </c>
      <c r="AR587" s="3">
        <f t="shared" si="133"/>
        <v>102</v>
      </c>
      <c r="AS587" s="8">
        <f t="shared" si="134"/>
        <v>2.9411764705882353E-2</v>
      </c>
    </row>
    <row r="588" spans="1:45" ht="12.75" customHeight="1" x14ac:dyDescent="0.25">
      <c r="A588" s="82"/>
      <c r="B588" s="81"/>
      <c r="C588" s="24" t="s">
        <v>193</v>
      </c>
      <c r="D588" s="22"/>
      <c r="E588" s="4"/>
      <c r="F588" s="4"/>
      <c r="G588" s="4"/>
      <c r="H588" s="76" t="s">
        <v>154</v>
      </c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76" t="s">
        <v>154</v>
      </c>
      <c r="Y588" s="4"/>
      <c r="Z588" s="4"/>
      <c r="AA588" s="4"/>
      <c r="AB588" s="4"/>
      <c r="AC588" s="4"/>
      <c r="AD588" s="4"/>
      <c r="AE588" s="77" t="s">
        <v>157</v>
      </c>
      <c r="AF588" s="3"/>
      <c r="AG588" s="3"/>
      <c r="AH588" s="4"/>
      <c r="AI588" s="4"/>
      <c r="AJ588" s="7"/>
      <c r="AK588" s="3"/>
      <c r="AL588" s="4"/>
      <c r="AM588" s="7"/>
      <c r="AN588" s="7"/>
      <c r="AO588" s="7"/>
      <c r="AP588" s="7"/>
      <c r="AQ588" s="7">
        <f t="shared" si="131"/>
        <v>3</v>
      </c>
      <c r="AR588" s="3">
        <f t="shared" si="133"/>
        <v>102</v>
      </c>
      <c r="AS588" s="8">
        <f t="shared" si="134"/>
        <v>2.9411764705882353E-2</v>
      </c>
    </row>
    <row r="589" spans="1:45" ht="12.75" customHeight="1" x14ac:dyDescent="0.25">
      <c r="A589" s="82"/>
      <c r="B589" s="81"/>
      <c r="C589" s="24" t="s">
        <v>194</v>
      </c>
      <c r="D589" s="22"/>
      <c r="E589" s="4"/>
      <c r="F589" s="4"/>
      <c r="G589" s="4"/>
      <c r="H589" s="76" t="s">
        <v>154</v>
      </c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76" t="s">
        <v>154</v>
      </c>
      <c r="Y589" s="4"/>
      <c r="Z589" s="4"/>
      <c r="AA589" s="4"/>
      <c r="AB589" s="4"/>
      <c r="AC589" s="4"/>
      <c r="AD589" s="4"/>
      <c r="AE589" s="77" t="s">
        <v>157</v>
      </c>
      <c r="AF589" s="3"/>
      <c r="AG589" s="3"/>
      <c r="AH589" s="4"/>
      <c r="AI589" s="4"/>
      <c r="AJ589" s="7"/>
      <c r="AK589" s="3"/>
      <c r="AL589" s="4"/>
      <c r="AM589" s="7"/>
      <c r="AN589" s="7"/>
      <c r="AO589" s="7"/>
      <c r="AP589" s="7"/>
      <c r="AQ589" s="7">
        <f t="shared" si="131"/>
        <v>3</v>
      </c>
      <c r="AR589" s="3">
        <f t="shared" si="133"/>
        <v>102</v>
      </c>
      <c r="AS589" s="8">
        <f t="shared" si="134"/>
        <v>2.9411764705882353E-2</v>
      </c>
    </row>
    <row r="590" spans="1:45" ht="12.75" customHeight="1" x14ac:dyDescent="0.25">
      <c r="A590" s="82"/>
      <c r="B590" s="81"/>
      <c r="C590" s="24" t="s">
        <v>195</v>
      </c>
      <c r="D590" s="22"/>
      <c r="E590" s="4"/>
      <c r="F590" s="4"/>
      <c r="G590" s="4"/>
      <c r="H590" s="76" t="s">
        <v>154</v>
      </c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76" t="s">
        <v>154</v>
      </c>
      <c r="Y590" s="4"/>
      <c r="Z590" s="4"/>
      <c r="AA590" s="4"/>
      <c r="AB590" s="4"/>
      <c r="AC590" s="4"/>
      <c r="AD590" s="4"/>
      <c r="AE590" s="77" t="s">
        <v>157</v>
      </c>
      <c r="AF590" s="3"/>
      <c r="AG590" s="3"/>
      <c r="AH590" s="4"/>
      <c r="AI590" s="4"/>
      <c r="AJ590" s="7"/>
      <c r="AK590" s="3"/>
      <c r="AL590" s="4"/>
      <c r="AM590" s="7"/>
      <c r="AN590" s="7"/>
      <c r="AO590" s="7"/>
      <c r="AP590" s="7"/>
      <c r="AQ590" s="7">
        <f t="shared" si="131"/>
        <v>3</v>
      </c>
      <c r="AR590" s="3">
        <f t="shared" si="133"/>
        <v>102</v>
      </c>
      <c r="AS590" s="8">
        <f t="shared" si="134"/>
        <v>2.9411764705882353E-2</v>
      </c>
    </row>
    <row r="591" spans="1:45" ht="12.75" customHeight="1" x14ac:dyDescent="0.25">
      <c r="A591" s="82"/>
      <c r="B591" s="81"/>
      <c r="C591" s="24" t="s">
        <v>196</v>
      </c>
      <c r="D591" s="22"/>
      <c r="E591" s="4"/>
      <c r="F591" s="4"/>
      <c r="G591" s="4"/>
      <c r="H591" s="76" t="s">
        <v>154</v>
      </c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76" t="s">
        <v>154</v>
      </c>
      <c r="Y591" s="4"/>
      <c r="Z591" s="4"/>
      <c r="AA591" s="4"/>
      <c r="AB591" s="4"/>
      <c r="AC591" s="4"/>
      <c r="AD591" s="4"/>
      <c r="AE591" s="77" t="s">
        <v>157</v>
      </c>
      <c r="AF591" s="3"/>
      <c r="AG591" s="3"/>
      <c r="AH591" s="4"/>
      <c r="AI591" s="4"/>
      <c r="AJ591" s="7"/>
      <c r="AK591" s="3"/>
      <c r="AL591" s="4"/>
      <c r="AM591" s="7"/>
      <c r="AN591" s="7"/>
      <c r="AO591" s="7"/>
      <c r="AP591" s="7"/>
      <c r="AQ591" s="7">
        <f t="shared" si="131"/>
        <v>3</v>
      </c>
      <c r="AR591" s="3">
        <f t="shared" si="133"/>
        <v>102</v>
      </c>
      <c r="AS591" s="8">
        <f t="shared" si="134"/>
        <v>2.9411764705882353E-2</v>
      </c>
    </row>
    <row r="592" spans="1:45" ht="12.75" customHeight="1" x14ac:dyDescent="0.25">
      <c r="A592" s="82"/>
      <c r="B592" s="81"/>
      <c r="C592" s="24" t="s">
        <v>197</v>
      </c>
      <c r="D592" s="22"/>
      <c r="E592" s="4"/>
      <c r="F592" s="4"/>
      <c r="G592" s="4"/>
      <c r="H592" s="76" t="s">
        <v>154</v>
      </c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76" t="s">
        <v>154</v>
      </c>
      <c r="Y592" s="4"/>
      <c r="Z592" s="4"/>
      <c r="AA592" s="4"/>
      <c r="AB592" s="4"/>
      <c r="AC592" s="4"/>
      <c r="AD592" s="4"/>
      <c r="AE592" s="77" t="s">
        <v>157</v>
      </c>
      <c r="AF592" s="3"/>
      <c r="AG592" s="3"/>
      <c r="AH592" s="4"/>
      <c r="AI592" s="4"/>
      <c r="AJ592" s="7"/>
      <c r="AK592" s="3"/>
      <c r="AL592" s="4"/>
      <c r="AM592" s="7"/>
      <c r="AN592" s="7"/>
      <c r="AO592" s="7"/>
      <c r="AP592" s="7"/>
      <c r="AQ592" s="7">
        <f t="shared" si="131"/>
        <v>3</v>
      </c>
      <c r="AR592" s="3">
        <f t="shared" si="133"/>
        <v>102</v>
      </c>
      <c r="AS592" s="8">
        <f t="shared" si="134"/>
        <v>2.9411764705882353E-2</v>
      </c>
    </row>
    <row r="593" spans="1:45" ht="12.75" customHeight="1" x14ac:dyDescent="0.25">
      <c r="A593" s="82"/>
      <c r="B593" s="81"/>
      <c r="C593" s="24" t="s">
        <v>198</v>
      </c>
      <c r="D593" s="22"/>
      <c r="E593" s="4"/>
      <c r="F593" s="4"/>
      <c r="G593" s="4"/>
      <c r="H593" s="76" t="s">
        <v>154</v>
      </c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76" t="s">
        <v>154</v>
      </c>
      <c r="Y593" s="4"/>
      <c r="Z593" s="4"/>
      <c r="AA593" s="4"/>
      <c r="AB593" s="4"/>
      <c r="AC593" s="4"/>
      <c r="AD593" s="4"/>
      <c r="AE593" s="77" t="s">
        <v>157</v>
      </c>
      <c r="AF593" s="3"/>
      <c r="AG593" s="3"/>
      <c r="AH593" s="4"/>
      <c r="AI593" s="4"/>
      <c r="AJ593" s="7"/>
      <c r="AK593" s="3"/>
      <c r="AL593" s="4"/>
      <c r="AM593" s="7"/>
      <c r="AN593" s="7"/>
      <c r="AO593" s="7"/>
      <c r="AP593" s="7"/>
      <c r="AQ593" s="7">
        <f t="shared" si="131"/>
        <v>3</v>
      </c>
      <c r="AR593" s="3">
        <f t="shared" si="133"/>
        <v>102</v>
      </c>
      <c r="AS593" s="8">
        <f t="shared" si="134"/>
        <v>2.9411764705882353E-2</v>
      </c>
    </row>
    <row r="594" spans="1:45" ht="12.75" customHeight="1" x14ac:dyDescent="0.25">
      <c r="A594" s="82"/>
      <c r="B594" s="84"/>
      <c r="C594" s="24" t="s">
        <v>199</v>
      </c>
      <c r="D594" s="22"/>
      <c r="E594" s="4"/>
      <c r="F594" s="4"/>
      <c r="G594" s="4"/>
      <c r="H594" s="76" t="s">
        <v>154</v>
      </c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76" t="s">
        <v>154</v>
      </c>
      <c r="Y594" s="4"/>
      <c r="Z594" s="4"/>
      <c r="AA594" s="4"/>
      <c r="AB594" s="4"/>
      <c r="AC594" s="4"/>
      <c r="AD594" s="4"/>
      <c r="AE594" s="77" t="s">
        <v>157</v>
      </c>
      <c r="AF594" s="3"/>
      <c r="AG594" s="4"/>
      <c r="AH594" s="7"/>
      <c r="AI594" s="7"/>
      <c r="AJ594" s="7"/>
      <c r="AK594" s="3"/>
      <c r="AL594" s="4"/>
      <c r="AM594" s="7"/>
      <c r="AN594" s="7"/>
      <c r="AO594" s="7"/>
      <c r="AP594" s="7"/>
      <c r="AQ594" s="7">
        <f t="shared" si="131"/>
        <v>3</v>
      </c>
      <c r="AR594" s="3">
        <f t="shared" si="133"/>
        <v>102</v>
      </c>
      <c r="AS594" s="8">
        <f t="shared" si="118"/>
        <v>2.9411764705882353E-2</v>
      </c>
    </row>
    <row r="595" spans="1:45" ht="12.75" customHeight="1" x14ac:dyDescent="0.25">
      <c r="A595" s="82"/>
      <c r="B595" s="80" t="s">
        <v>30</v>
      </c>
      <c r="C595" s="24" t="s">
        <v>107</v>
      </c>
      <c r="D595" s="25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76" t="s">
        <v>154</v>
      </c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171"/>
      <c r="AG595" s="4"/>
      <c r="AH595" s="77" t="s">
        <v>157</v>
      </c>
      <c r="AI595" s="3"/>
      <c r="AJ595" s="7"/>
      <c r="AK595" s="4"/>
      <c r="AL595" s="4"/>
      <c r="AM595" s="7"/>
      <c r="AN595" s="7"/>
      <c r="AO595" s="7"/>
      <c r="AP595" s="7"/>
      <c r="AQ595" s="7">
        <f t="shared" si="131"/>
        <v>2</v>
      </c>
      <c r="AR595" s="3">
        <f>34*2</f>
        <v>68</v>
      </c>
      <c r="AS595" s="8">
        <f t="shared" si="118"/>
        <v>2.9411764705882353E-2</v>
      </c>
    </row>
    <row r="596" spans="1:45" ht="12.75" customHeight="1" x14ac:dyDescent="0.25">
      <c r="A596" s="82"/>
      <c r="B596" s="81"/>
      <c r="C596" s="24" t="s">
        <v>109</v>
      </c>
      <c r="D596" s="25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76" t="s">
        <v>154</v>
      </c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171"/>
      <c r="AG596" s="4"/>
      <c r="AH596" s="77" t="s">
        <v>157</v>
      </c>
      <c r="AI596" s="3"/>
      <c r="AJ596" s="7"/>
      <c r="AK596" s="4"/>
      <c r="AL596" s="4"/>
      <c r="AM596" s="7"/>
      <c r="AN596" s="7"/>
      <c r="AO596" s="7"/>
      <c r="AP596" s="7"/>
      <c r="AQ596" s="7">
        <f t="shared" si="131"/>
        <v>2</v>
      </c>
      <c r="AR596" s="3">
        <f t="shared" ref="AR596:AR616" si="135">34*2</f>
        <v>68</v>
      </c>
      <c r="AS596" s="8">
        <f t="shared" si="118"/>
        <v>2.9411764705882353E-2</v>
      </c>
    </row>
    <row r="597" spans="1:45" ht="12.75" customHeight="1" x14ac:dyDescent="0.25">
      <c r="A597" s="82"/>
      <c r="B597" s="81"/>
      <c r="C597" s="24" t="s">
        <v>191</v>
      </c>
      <c r="D597" s="25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76" t="s">
        <v>154</v>
      </c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171"/>
      <c r="AG597" s="4"/>
      <c r="AH597" s="77" t="s">
        <v>157</v>
      </c>
      <c r="AI597" s="3"/>
      <c r="AJ597" s="7"/>
      <c r="AK597" s="4"/>
      <c r="AL597" s="4"/>
      <c r="AM597" s="7"/>
      <c r="AN597" s="7"/>
      <c r="AO597" s="7"/>
      <c r="AP597" s="7"/>
      <c r="AQ597" s="7">
        <f t="shared" si="131"/>
        <v>2</v>
      </c>
      <c r="AR597" s="3">
        <f t="shared" si="135"/>
        <v>68</v>
      </c>
      <c r="AS597" s="8">
        <f t="shared" ref="AS597:AS604" si="136">AQ597/AR597</f>
        <v>2.9411764705882353E-2</v>
      </c>
    </row>
    <row r="598" spans="1:45" ht="12.75" customHeight="1" x14ac:dyDescent="0.25">
      <c r="A598" s="82"/>
      <c r="B598" s="81"/>
      <c r="C598" s="24" t="s">
        <v>192</v>
      </c>
      <c r="D598" s="25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76" t="s">
        <v>154</v>
      </c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171"/>
      <c r="AG598" s="4"/>
      <c r="AH598" s="77" t="s">
        <v>157</v>
      </c>
      <c r="AI598" s="3"/>
      <c r="AJ598" s="7"/>
      <c r="AK598" s="4"/>
      <c r="AL598" s="4"/>
      <c r="AM598" s="7"/>
      <c r="AN598" s="7"/>
      <c r="AO598" s="7"/>
      <c r="AP598" s="7"/>
      <c r="AQ598" s="7">
        <f t="shared" si="131"/>
        <v>2</v>
      </c>
      <c r="AR598" s="3">
        <f t="shared" si="135"/>
        <v>68</v>
      </c>
      <c r="AS598" s="8">
        <f t="shared" si="136"/>
        <v>2.9411764705882353E-2</v>
      </c>
    </row>
    <row r="599" spans="1:45" ht="12.75" customHeight="1" x14ac:dyDescent="0.25">
      <c r="A599" s="82"/>
      <c r="B599" s="81"/>
      <c r="C599" s="24" t="s">
        <v>193</v>
      </c>
      <c r="D599" s="25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76" t="s">
        <v>154</v>
      </c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171"/>
      <c r="AG599" s="4"/>
      <c r="AH599" s="77" t="s">
        <v>157</v>
      </c>
      <c r="AI599" s="3"/>
      <c r="AJ599" s="7"/>
      <c r="AK599" s="4"/>
      <c r="AL599" s="4"/>
      <c r="AM599" s="7"/>
      <c r="AN599" s="7"/>
      <c r="AO599" s="7"/>
      <c r="AP599" s="7"/>
      <c r="AQ599" s="7">
        <f t="shared" si="131"/>
        <v>2</v>
      </c>
      <c r="AR599" s="3">
        <f t="shared" si="135"/>
        <v>68</v>
      </c>
      <c r="AS599" s="8">
        <f t="shared" si="136"/>
        <v>2.9411764705882353E-2</v>
      </c>
    </row>
    <row r="600" spans="1:45" ht="12.75" customHeight="1" x14ac:dyDescent="0.25">
      <c r="A600" s="82"/>
      <c r="B600" s="81"/>
      <c r="C600" s="24" t="s">
        <v>194</v>
      </c>
      <c r="D600" s="25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76" t="s">
        <v>154</v>
      </c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171"/>
      <c r="AG600" s="4"/>
      <c r="AH600" s="77" t="s">
        <v>157</v>
      </c>
      <c r="AI600" s="3"/>
      <c r="AJ600" s="7"/>
      <c r="AK600" s="4"/>
      <c r="AL600" s="4"/>
      <c r="AM600" s="7"/>
      <c r="AN600" s="7"/>
      <c r="AO600" s="7"/>
      <c r="AP600" s="7"/>
      <c r="AQ600" s="7">
        <f t="shared" si="131"/>
        <v>2</v>
      </c>
      <c r="AR600" s="3">
        <f t="shared" si="135"/>
        <v>68</v>
      </c>
      <c r="AS600" s="8">
        <f t="shared" si="136"/>
        <v>2.9411764705882353E-2</v>
      </c>
    </row>
    <row r="601" spans="1:45" ht="12.75" customHeight="1" x14ac:dyDescent="0.25">
      <c r="A601" s="82"/>
      <c r="B601" s="81"/>
      <c r="C601" s="24" t="s">
        <v>195</v>
      </c>
      <c r="D601" s="25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76" t="s">
        <v>154</v>
      </c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171"/>
      <c r="AG601" s="4"/>
      <c r="AH601" s="77" t="s">
        <v>157</v>
      </c>
      <c r="AI601" s="3"/>
      <c r="AJ601" s="7"/>
      <c r="AK601" s="4"/>
      <c r="AL601" s="4"/>
      <c r="AM601" s="7"/>
      <c r="AN601" s="7"/>
      <c r="AO601" s="7"/>
      <c r="AP601" s="7"/>
      <c r="AQ601" s="7">
        <f t="shared" si="131"/>
        <v>2</v>
      </c>
      <c r="AR601" s="3">
        <f t="shared" si="135"/>
        <v>68</v>
      </c>
      <c r="AS601" s="8">
        <f t="shared" si="136"/>
        <v>2.9411764705882353E-2</v>
      </c>
    </row>
    <row r="602" spans="1:45" ht="12.75" customHeight="1" x14ac:dyDescent="0.25">
      <c r="A602" s="82"/>
      <c r="B602" s="81"/>
      <c r="C602" s="24" t="s">
        <v>196</v>
      </c>
      <c r="D602" s="25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76" t="s">
        <v>154</v>
      </c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171"/>
      <c r="AG602" s="4"/>
      <c r="AH602" s="77" t="s">
        <v>157</v>
      </c>
      <c r="AI602" s="3"/>
      <c r="AJ602" s="7"/>
      <c r="AK602" s="4"/>
      <c r="AL602" s="4"/>
      <c r="AM602" s="7"/>
      <c r="AN602" s="7"/>
      <c r="AO602" s="7"/>
      <c r="AP602" s="7"/>
      <c r="AQ602" s="7">
        <f t="shared" si="131"/>
        <v>2</v>
      </c>
      <c r="AR602" s="3">
        <f t="shared" si="135"/>
        <v>68</v>
      </c>
      <c r="AS602" s="8">
        <f t="shared" si="136"/>
        <v>2.9411764705882353E-2</v>
      </c>
    </row>
    <row r="603" spans="1:45" ht="12.75" customHeight="1" x14ac:dyDescent="0.25">
      <c r="A603" s="82"/>
      <c r="B603" s="81"/>
      <c r="C603" s="24" t="s">
        <v>197</v>
      </c>
      <c r="D603" s="25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76" t="s">
        <v>154</v>
      </c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171"/>
      <c r="AG603" s="4"/>
      <c r="AH603" s="77" t="s">
        <v>157</v>
      </c>
      <c r="AI603" s="3"/>
      <c r="AJ603" s="7"/>
      <c r="AK603" s="4"/>
      <c r="AL603" s="4"/>
      <c r="AM603" s="7"/>
      <c r="AN603" s="7"/>
      <c r="AO603" s="7"/>
      <c r="AP603" s="7"/>
      <c r="AQ603" s="7">
        <f t="shared" si="131"/>
        <v>2</v>
      </c>
      <c r="AR603" s="3">
        <f t="shared" si="135"/>
        <v>68</v>
      </c>
      <c r="AS603" s="8">
        <f t="shared" si="136"/>
        <v>2.9411764705882353E-2</v>
      </c>
    </row>
    <row r="604" spans="1:45" ht="12.75" customHeight="1" x14ac:dyDescent="0.25">
      <c r="A604" s="82"/>
      <c r="B604" s="81"/>
      <c r="C604" s="24" t="s">
        <v>198</v>
      </c>
      <c r="D604" s="25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76" t="s">
        <v>154</v>
      </c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171"/>
      <c r="AG604" s="4"/>
      <c r="AH604" s="77" t="s">
        <v>157</v>
      </c>
      <c r="AI604" s="3"/>
      <c r="AJ604" s="7"/>
      <c r="AK604" s="4"/>
      <c r="AL604" s="4"/>
      <c r="AM604" s="7"/>
      <c r="AN604" s="7"/>
      <c r="AO604" s="7"/>
      <c r="AP604" s="7"/>
      <c r="AQ604" s="7">
        <f t="shared" si="131"/>
        <v>2</v>
      </c>
      <c r="AR604" s="3">
        <f t="shared" si="135"/>
        <v>68</v>
      </c>
      <c r="AS604" s="8">
        <f t="shared" si="136"/>
        <v>2.9411764705882353E-2</v>
      </c>
    </row>
    <row r="605" spans="1:45" ht="12.75" customHeight="1" x14ac:dyDescent="0.25">
      <c r="A605" s="82"/>
      <c r="B605" s="84"/>
      <c r="C605" s="24" t="s">
        <v>199</v>
      </c>
      <c r="D605" s="25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76" t="s">
        <v>154</v>
      </c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171"/>
      <c r="AG605" s="4"/>
      <c r="AH605" s="77" t="s">
        <v>157</v>
      </c>
      <c r="AI605" s="3"/>
      <c r="AJ605" s="7"/>
      <c r="AK605" s="4"/>
      <c r="AL605" s="4"/>
      <c r="AM605" s="7"/>
      <c r="AN605" s="7"/>
      <c r="AO605" s="7"/>
      <c r="AP605" s="7"/>
      <c r="AQ605" s="7">
        <f t="shared" si="131"/>
        <v>2</v>
      </c>
      <c r="AR605" s="3">
        <f t="shared" si="135"/>
        <v>68</v>
      </c>
      <c r="AS605" s="8">
        <f t="shared" si="118"/>
        <v>2.9411764705882353E-2</v>
      </c>
    </row>
    <row r="606" spans="1:45" ht="12.75" customHeight="1" x14ac:dyDescent="0.25">
      <c r="A606" s="82"/>
      <c r="B606" s="80" t="s">
        <v>34</v>
      </c>
      <c r="C606" s="24" t="s">
        <v>107</v>
      </c>
      <c r="D606" s="25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77" t="s">
        <v>157</v>
      </c>
      <c r="AI606" s="3"/>
      <c r="AJ606" s="7"/>
      <c r="AK606" s="171"/>
      <c r="AL606" s="4"/>
      <c r="AM606" s="7"/>
      <c r="AN606" s="7"/>
      <c r="AO606" s="7"/>
      <c r="AP606" s="7"/>
      <c r="AQ606" s="7">
        <f t="shared" si="131"/>
        <v>1</v>
      </c>
      <c r="AR606" s="3">
        <f t="shared" si="135"/>
        <v>68</v>
      </c>
      <c r="AS606" s="8">
        <f t="shared" si="118"/>
        <v>1.4705882352941176E-2</v>
      </c>
    </row>
    <row r="607" spans="1:45" ht="12.75" customHeight="1" x14ac:dyDescent="0.25">
      <c r="A607" s="82"/>
      <c r="B607" s="81"/>
      <c r="C607" s="24" t="s">
        <v>109</v>
      </c>
      <c r="D607" s="25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77" t="s">
        <v>157</v>
      </c>
      <c r="AI607" s="3"/>
      <c r="AJ607" s="7"/>
      <c r="AK607" s="171"/>
      <c r="AL607" s="4"/>
      <c r="AM607" s="7"/>
      <c r="AN607" s="7"/>
      <c r="AO607" s="7"/>
      <c r="AP607" s="7"/>
      <c r="AQ607" s="7">
        <f t="shared" si="131"/>
        <v>1</v>
      </c>
      <c r="AR607" s="3">
        <f t="shared" si="135"/>
        <v>68</v>
      </c>
      <c r="AS607" s="8">
        <f t="shared" si="118"/>
        <v>1.4705882352941176E-2</v>
      </c>
    </row>
    <row r="608" spans="1:45" ht="12.75" customHeight="1" x14ac:dyDescent="0.25">
      <c r="A608" s="82"/>
      <c r="B608" s="81"/>
      <c r="C608" s="24" t="s">
        <v>191</v>
      </c>
      <c r="D608" s="25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77" t="s">
        <v>157</v>
      </c>
      <c r="AI608" s="3"/>
      <c r="AJ608" s="7"/>
      <c r="AK608" s="171"/>
      <c r="AL608" s="4"/>
      <c r="AM608" s="7"/>
      <c r="AN608" s="7"/>
      <c r="AO608" s="7"/>
      <c r="AP608" s="7"/>
      <c r="AQ608" s="7">
        <f t="shared" si="131"/>
        <v>1</v>
      </c>
      <c r="AR608" s="3">
        <f t="shared" si="135"/>
        <v>68</v>
      </c>
      <c r="AS608" s="8">
        <f t="shared" ref="AS608:AS615" si="137">AQ608/AR608</f>
        <v>1.4705882352941176E-2</v>
      </c>
    </row>
    <row r="609" spans="1:45" ht="12.75" customHeight="1" x14ac:dyDescent="0.25">
      <c r="A609" s="82"/>
      <c r="B609" s="81"/>
      <c r="C609" s="24" t="s">
        <v>192</v>
      </c>
      <c r="D609" s="25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77" t="s">
        <v>157</v>
      </c>
      <c r="AI609" s="3"/>
      <c r="AJ609" s="7"/>
      <c r="AK609" s="171"/>
      <c r="AL609" s="4"/>
      <c r="AM609" s="7"/>
      <c r="AN609" s="7"/>
      <c r="AO609" s="7"/>
      <c r="AP609" s="7"/>
      <c r="AQ609" s="7">
        <f t="shared" si="131"/>
        <v>1</v>
      </c>
      <c r="AR609" s="3">
        <f t="shared" si="135"/>
        <v>68</v>
      </c>
      <c r="AS609" s="8">
        <f t="shared" si="137"/>
        <v>1.4705882352941176E-2</v>
      </c>
    </row>
    <row r="610" spans="1:45" ht="12.75" customHeight="1" x14ac:dyDescent="0.25">
      <c r="A610" s="82"/>
      <c r="B610" s="81"/>
      <c r="C610" s="24" t="s">
        <v>193</v>
      </c>
      <c r="D610" s="25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77" t="s">
        <v>157</v>
      </c>
      <c r="AI610" s="3"/>
      <c r="AJ610" s="7"/>
      <c r="AK610" s="171"/>
      <c r="AL610" s="4"/>
      <c r="AM610" s="7"/>
      <c r="AN610" s="7"/>
      <c r="AO610" s="7"/>
      <c r="AP610" s="7"/>
      <c r="AQ610" s="7">
        <f t="shared" si="131"/>
        <v>1</v>
      </c>
      <c r="AR610" s="3">
        <f t="shared" si="135"/>
        <v>68</v>
      </c>
      <c r="AS610" s="8">
        <f t="shared" si="137"/>
        <v>1.4705882352941176E-2</v>
      </c>
    </row>
    <row r="611" spans="1:45" ht="12.75" customHeight="1" x14ac:dyDescent="0.25">
      <c r="A611" s="82"/>
      <c r="B611" s="81"/>
      <c r="C611" s="24" t="s">
        <v>194</v>
      </c>
      <c r="D611" s="25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77" t="s">
        <v>157</v>
      </c>
      <c r="AI611" s="3"/>
      <c r="AJ611" s="7"/>
      <c r="AK611" s="171"/>
      <c r="AL611" s="4"/>
      <c r="AM611" s="7"/>
      <c r="AN611" s="7"/>
      <c r="AO611" s="7"/>
      <c r="AP611" s="7"/>
      <c r="AQ611" s="7">
        <f t="shared" si="131"/>
        <v>1</v>
      </c>
      <c r="AR611" s="3">
        <f t="shared" si="135"/>
        <v>68</v>
      </c>
      <c r="AS611" s="8">
        <f t="shared" si="137"/>
        <v>1.4705882352941176E-2</v>
      </c>
    </row>
    <row r="612" spans="1:45" ht="12.75" customHeight="1" x14ac:dyDescent="0.25">
      <c r="A612" s="82"/>
      <c r="B612" s="81"/>
      <c r="C612" s="24" t="s">
        <v>195</v>
      </c>
      <c r="D612" s="25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77" t="s">
        <v>157</v>
      </c>
      <c r="AI612" s="3"/>
      <c r="AJ612" s="7"/>
      <c r="AK612" s="171"/>
      <c r="AL612" s="4"/>
      <c r="AM612" s="7"/>
      <c r="AN612" s="7"/>
      <c r="AO612" s="7"/>
      <c r="AP612" s="7"/>
      <c r="AQ612" s="7">
        <f t="shared" si="131"/>
        <v>1</v>
      </c>
      <c r="AR612" s="3">
        <f t="shared" si="135"/>
        <v>68</v>
      </c>
      <c r="AS612" s="8">
        <f t="shared" si="137"/>
        <v>1.4705882352941176E-2</v>
      </c>
    </row>
    <row r="613" spans="1:45" ht="12.75" customHeight="1" x14ac:dyDescent="0.25">
      <c r="A613" s="82"/>
      <c r="B613" s="81"/>
      <c r="C613" s="24" t="s">
        <v>196</v>
      </c>
      <c r="D613" s="25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77" t="s">
        <v>157</v>
      </c>
      <c r="AI613" s="3"/>
      <c r="AJ613" s="7"/>
      <c r="AK613" s="171"/>
      <c r="AL613" s="4"/>
      <c r="AM613" s="7"/>
      <c r="AN613" s="7"/>
      <c r="AO613" s="7"/>
      <c r="AP613" s="7"/>
      <c r="AQ613" s="7">
        <f t="shared" si="131"/>
        <v>1</v>
      </c>
      <c r="AR613" s="3">
        <f t="shared" si="135"/>
        <v>68</v>
      </c>
      <c r="AS613" s="8">
        <f t="shared" si="137"/>
        <v>1.4705882352941176E-2</v>
      </c>
    </row>
    <row r="614" spans="1:45" ht="12.75" customHeight="1" x14ac:dyDescent="0.25">
      <c r="A614" s="82"/>
      <c r="B614" s="81"/>
      <c r="C614" s="24" t="s">
        <v>197</v>
      </c>
      <c r="D614" s="25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77" t="s">
        <v>157</v>
      </c>
      <c r="AI614" s="3"/>
      <c r="AJ614" s="7"/>
      <c r="AK614" s="171"/>
      <c r="AL614" s="4"/>
      <c r="AM614" s="7"/>
      <c r="AN614" s="7"/>
      <c r="AO614" s="7"/>
      <c r="AP614" s="7"/>
      <c r="AQ614" s="7">
        <f t="shared" si="131"/>
        <v>1</v>
      </c>
      <c r="AR614" s="3">
        <f t="shared" si="135"/>
        <v>68</v>
      </c>
      <c r="AS614" s="8">
        <f t="shared" si="137"/>
        <v>1.4705882352941176E-2</v>
      </c>
    </row>
    <row r="615" spans="1:45" ht="12.75" customHeight="1" x14ac:dyDescent="0.25">
      <c r="A615" s="82"/>
      <c r="B615" s="81"/>
      <c r="C615" s="24" t="s">
        <v>198</v>
      </c>
      <c r="D615" s="2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77" t="s">
        <v>157</v>
      </c>
      <c r="AI615" s="3"/>
      <c r="AJ615" s="7"/>
      <c r="AK615" s="171"/>
      <c r="AL615" s="4"/>
      <c r="AM615" s="7"/>
      <c r="AN615" s="7"/>
      <c r="AO615" s="7"/>
      <c r="AP615" s="7"/>
      <c r="AQ615" s="7">
        <f t="shared" si="131"/>
        <v>1</v>
      </c>
      <c r="AR615" s="3">
        <f t="shared" si="135"/>
        <v>68</v>
      </c>
      <c r="AS615" s="8">
        <f t="shared" si="137"/>
        <v>1.4705882352941176E-2</v>
      </c>
    </row>
    <row r="616" spans="1:45" ht="12.75" customHeight="1" x14ac:dyDescent="0.25">
      <c r="A616" s="82"/>
      <c r="B616" s="84"/>
      <c r="C616" s="24" t="s">
        <v>199</v>
      </c>
      <c r="D616" s="22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76" t="s">
        <v>154</v>
      </c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77" t="s">
        <v>157</v>
      </c>
      <c r="AI616" s="4"/>
      <c r="AJ616" s="4"/>
      <c r="AK616" s="171"/>
      <c r="AL616" s="4"/>
      <c r="AM616" s="7"/>
      <c r="AN616" s="7"/>
      <c r="AO616" s="7"/>
      <c r="AP616" s="7"/>
      <c r="AQ616" s="7">
        <f t="shared" si="131"/>
        <v>2</v>
      </c>
      <c r="AR616" s="3">
        <f t="shared" si="135"/>
        <v>68</v>
      </c>
      <c r="AS616" s="8">
        <f t="shared" si="118"/>
        <v>2.9411764705882353E-2</v>
      </c>
    </row>
    <row r="617" spans="1:45" ht="12.75" customHeight="1" x14ac:dyDescent="0.25">
      <c r="A617" s="82"/>
      <c r="B617" s="80" t="s">
        <v>29</v>
      </c>
      <c r="C617" s="24" t="s">
        <v>107</v>
      </c>
      <c r="D617" s="22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76" t="s">
        <v>154</v>
      </c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77" t="s">
        <v>157</v>
      </c>
      <c r="AI617" s="4"/>
      <c r="AJ617" s="4"/>
      <c r="AK617" s="4"/>
      <c r="AL617" s="4"/>
      <c r="AM617" s="7"/>
      <c r="AN617" s="7"/>
      <c r="AO617" s="7"/>
      <c r="AP617" s="7"/>
      <c r="AQ617" s="7">
        <f t="shared" si="131"/>
        <v>2</v>
      </c>
      <c r="AR617" s="3">
        <f>34*1</f>
        <v>34</v>
      </c>
      <c r="AS617" s="8">
        <f t="shared" si="118"/>
        <v>5.8823529411764705E-2</v>
      </c>
    </row>
    <row r="618" spans="1:45" ht="12.75" customHeight="1" x14ac:dyDescent="0.25">
      <c r="A618" s="82"/>
      <c r="B618" s="81"/>
      <c r="C618" s="24" t="s">
        <v>109</v>
      </c>
      <c r="D618" s="22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76" t="s">
        <v>154</v>
      </c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77" t="s">
        <v>157</v>
      </c>
      <c r="AI618" s="4"/>
      <c r="AJ618" s="4"/>
      <c r="AK618" s="4"/>
      <c r="AL618" s="4"/>
      <c r="AM618" s="7"/>
      <c r="AN618" s="7"/>
      <c r="AO618" s="7"/>
      <c r="AP618" s="7"/>
      <c r="AQ618" s="7">
        <f t="shared" si="131"/>
        <v>2</v>
      </c>
      <c r="AR618" s="3">
        <f t="shared" ref="AR618:AR633" si="138">34*1</f>
        <v>34</v>
      </c>
      <c r="AS618" s="8">
        <f t="shared" si="118"/>
        <v>5.8823529411764705E-2</v>
      </c>
    </row>
    <row r="619" spans="1:45" ht="12.75" customHeight="1" x14ac:dyDescent="0.25">
      <c r="A619" s="82"/>
      <c r="B619" s="81"/>
      <c r="C619" s="24" t="s">
        <v>191</v>
      </c>
      <c r="D619" s="22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76" t="s">
        <v>154</v>
      </c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77" t="s">
        <v>157</v>
      </c>
      <c r="AI619" s="4"/>
      <c r="AJ619" s="4"/>
      <c r="AK619" s="4"/>
      <c r="AL619" s="4"/>
      <c r="AM619" s="7"/>
      <c r="AN619" s="7"/>
      <c r="AO619" s="7"/>
      <c r="AP619" s="7"/>
      <c r="AQ619" s="7">
        <f t="shared" si="131"/>
        <v>2</v>
      </c>
      <c r="AR619" s="3">
        <f t="shared" si="138"/>
        <v>34</v>
      </c>
      <c r="AS619" s="8">
        <f t="shared" ref="AS619:AS626" si="139">AQ619/AR619</f>
        <v>5.8823529411764705E-2</v>
      </c>
    </row>
    <row r="620" spans="1:45" ht="12.75" customHeight="1" x14ac:dyDescent="0.25">
      <c r="A620" s="82"/>
      <c r="B620" s="81"/>
      <c r="C620" s="24" t="s">
        <v>192</v>
      </c>
      <c r="D620" s="22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76" t="s">
        <v>154</v>
      </c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77" t="s">
        <v>157</v>
      </c>
      <c r="AI620" s="4"/>
      <c r="AJ620" s="4"/>
      <c r="AK620" s="4"/>
      <c r="AL620" s="4"/>
      <c r="AM620" s="7"/>
      <c r="AN620" s="7"/>
      <c r="AO620" s="7"/>
      <c r="AP620" s="7"/>
      <c r="AQ620" s="7">
        <f t="shared" si="131"/>
        <v>2</v>
      </c>
      <c r="AR620" s="3">
        <f t="shared" si="138"/>
        <v>34</v>
      </c>
      <c r="AS620" s="8">
        <f t="shared" si="139"/>
        <v>5.8823529411764705E-2</v>
      </c>
    </row>
    <row r="621" spans="1:45" ht="12.75" customHeight="1" x14ac:dyDescent="0.25">
      <c r="A621" s="82"/>
      <c r="B621" s="81"/>
      <c r="C621" s="24" t="s">
        <v>193</v>
      </c>
      <c r="D621" s="22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76" t="s">
        <v>154</v>
      </c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77" t="s">
        <v>157</v>
      </c>
      <c r="AI621" s="4"/>
      <c r="AJ621" s="4"/>
      <c r="AK621" s="4"/>
      <c r="AL621" s="4"/>
      <c r="AM621" s="7"/>
      <c r="AN621" s="7"/>
      <c r="AO621" s="7"/>
      <c r="AP621" s="7"/>
      <c r="AQ621" s="7">
        <f t="shared" si="131"/>
        <v>2</v>
      </c>
      <c r="AR621" s="3">
        <f t="shared" si="138"/>
        <v>34</v>
      </c>
      <c r="AS621" s="8">
        <f t="shared" si="139"/>
        <v>5.8823529411764705E-2</v>
      </c>
    </row>
    <row r="622" spans="1:45" ht="12.75" customHeight="1" x14ac:dyDescent="0.25">
      <c r="A622" s="82"/>
      <c r="B622" s="81"/>
      <c r="C622" s="24" t="s">
        <v>194</v>
      </c>
      <c r="D622" s="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76" t="s">
        <v>154</v>
      </c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77" t="s">
        <v>157</v>
      </c>
      <c r="AI622" s="4"/>
      <c r="AJ622" s="4"/>
      <c r="AK622" s="4"/>
      <c r="AL622" s="4"/>
      <c r="AM622" s="7"/>
      <c r="AN622" s="7"/>
      <c r="AO622" s="7"/>
      <c r="AP622" s="7"/>
      <c r="AQ622" s="7">
        <f t="shared" si="131"/>
        <v>2</v>
      </c>
      <c r="AR622" s="3">
        <f t="shared" si="138"/>
        <v>34</v>
      </c>
      <c r="AS622" s="8">
        <f t="shared" si="139"/>
        <v>5.8823529411764705E-2</v>
      </c>
    </row>
    <row r="623" spans="1:45" ht="12.75" customHeight="1" x14ac:dyDescent="0.25">
      <c r="A623" s="82"/>
      <c r="B623" s="81"/>
      <c r="C623" s="24" t="s">
        <v>195</v>
      </c>
      <c r="D623" s="22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76" t="s">
        <v>154</v>
      </c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77" t="s">
        <v>157</v>
      </c>
      <c r="AI623" s="4"/>
      <c r="AJ623" s="4"/>
      <c r="AK623" s="4"/>
      <c r="AL623" s="4"/>
      <c r="AM623" s="7"/>
      <c r="AN623" s="7"/>
      <c r="AO623" s="7"/>
      <c r="AP623" s="7"/>
      <c r="AQ623" s="7">
        <f t="shared" si="131"/>
        <v>2</v>
      </c>
      <c r="AR623" s="3">
        <f t="shared" si="138"/>
        <v>34</v>
      </c>
      <c r="AS623" s="8">
        <f t="shared" si="139"/>
        <v>5.8823529411764705E-2</v>
      </c>
    </row>
    <row r="624" spans="1:45" ht="12.75" customHeight="1" x14ac:dyDescent="0.25">
      <c r="A624" s="82"/>
      <c r="B624" s="81"/>
      <c r="C624" s="24" t="s">
        <v>196</v>
      </c>
      <c r="D624" s="22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76" t="s">
        <v>154</v>
      </c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77" t="s">
        <v>157</v>
      </c>
      <c r="AI624" s="4"/>
      <c r="AJ624" s="4"/>
      <c r="AK624" s="4"/>
      <c r="AL624" s="4"/>
      <c r="AM624" s="7"/>
      <c r="AN624" s="7"/>
      <c r="AO624" s="7"/>
      <c r="AP624" s="7"/>
      <c r="AQ624" s="7">
        <f t="shared" si="131"/>
        <v>2</v>
      </c>
      <c r="AR624" s="3">
        <f t="shared" si="138"/>
        <v>34</v>
      </c>
      <c r="AS624" s="8">
        <f t="shared" si="139"/>
        <v>5.8823529411764705E-2</v>
      </c>
    </row>
    <row r="625" spans="1:45" ht="12.75" customHeight="1" x14ac:dyDescent="0.25">
      <c r="A625" s="82"/>
      <c r="B625" s="81"/>
      <c r="C625" s="24" t="s">
        <v>197</v>
      </c>
      <c r="D625" s="22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76" t="s">
        <v>154</v>
      </c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77" t="s">
        <v>157</v>
      </c>
      <c r="AI625" s="4"/>
      <c r="AJ625" s="4"/>
      <c r="AK625" s="4"/>
      <c r="AL625" s="4"/>
      <c r="AM625" s="7"/>
      <c r="AN625" s="7"/>
      <c r="AO625" s="7"/>
      <c r="AP625" s="7"/>
      <c r="AQ625" s="7">
        <f t="shared" si="131"/>
        <v>2</v>
      </c>
      <c r="AR625" s="3">
        <f t="shared" si="138"/>
        <v>34</v>
      </c>
      <c r="AS625" s="8">
        <f t="shared" si="139"/>
        <v>5.8823529411764705E-2</v>
      </c>
    </row>
    <row r="626" spans="1:45" ht="12.75" customHeight="1" x14ac:dyDescent="0.25">
      <c r="A626" s="82"/>
      <c r="B626" s="81"/>
      <c r="C626" s="24" t="s">
        <v>198</v>
      </c>
      <c r="D626" s="22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76" t="s">
        <v>154</v>
      </c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77" t="s">
        <v>157</v>
      </c>
      <c r="AI626" s="4"/>
      <c r="AJ626" s="4"/>
      <c r="AK626" s="4"/>
      <c r="AL626" s="4"/>
      <c r="AM626" s="7"/>
      <c r="AN626" s="7"/>
      <c r="AO626" s="7"/>
      <c r="AP626" s="7"/>
      <c r="AQ626" s="7">
        <f t="shared" si="131"/>
        <v>2</v>
      </c>
      <c r="AR626" s="3">
        <f t="shared" si="138"/>
        <v>34</v>
      </c>
      <c r="AS626" s="8">
        <f t="shared" si="139"/>
        <v>5.8823529411764705E-2</v>
      </c>
    </row>
    <row r="627" spans="1:45" ht="12.75" customHeight="1" x14ac:dyDescent="0.25">
      <c r="A627" s="82"/>
      <c r="B627" s="84"/>
      <c r="C627" s="24" t="s">
        <v>199</v>
      </c>
      <c r="D627" s="22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77" t="s">
        <v>157</v>
      </c>
      <c r="AI627" s="4"/>
      <c r="AJ627" s="4"/>
      <c r="AK627" s="4"/>
      <c r="AL627" s="4"/>
      <c r="AM627" s="7"/>
      <c r="AN627" s="7"/>
      <c r="AO627" s="7"/>
      <c r="AP627" s="7"/>
      <c r="AQ627" s="7">
        <f t="shared" ref="AQ627:AQ639" si="140">SUM(E627:AP627)</f>
        <v>0</v>
      </c>
      <c r="AR627" s="3">
        <f t="shared" si="138"/>
        <v>34</v>
      </c>
      <c r="AS627" s="8">
        <f t="shared" si="118"/>
        <v>0</v>
      </c>
    </row>
    <row r="628" spans="1:45" ht="12.75" customHeight="1" x14ac:dyDescent="0.25">
      <c r="A628" s="82"/>
      <c r="B628" s="83" t="s">
        <v>53</v>
      </c>
      <c r="C628" s="24" t="s">
        <v>107</v>
      </c>
      <c r="D628" s="22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3"/>
      <c r="AI628" s="4"/>
      <c r="AJ628" s="4"/>
      <c r="AK628" s="4"/>
      <c r="AL628" s="4"/>
      <c r="AM628" s="7"/>
      <c r="AN628" s="7"/>
      <c r="AO628" s="7"/>
      <c r="AP628" s="7"/>
      <c r="AQ628" s="7">
        <f t="shared" si="140"/>
        <v>0</v>
      </c>
      <c r="AR628" s="3">
        <f t="shared" si="138"/>
        <v>34</v>
      </c>
      <c r="AS628" s="8">
        <f t="shared" si="118"/>
        <v>0</v>
      </c>
    </row>
    <row r="629" spans="1:45" ht="12.75" customHeight="1" x14ac:dyDescent="0.25">
      <c r="A629" s="82"/>
      <c r="B629" s="83"/>
      <c r="C629" s="24" t="s">
        <v>108</v>
      </c>
      <c r="D629" s="22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3"/>
      <c r="AI629" s="4"/>
      <c r="AJ629" s="4"/>
      <c r="AK629" s="4"/>
      <c r="AL629" s="4"/>
      <c r="AM629" s="7"/>
      <c r="AN629" s="7"/>
      <c r="AO629" s="7"/>
      <c r="AP629" s="7"/>
      <c r="AQ629" s="7">
        <f t="shared" si="140"/>
        <v>0</v>
      </c>
      <c r="AR629" s="3">
        <f t="shared" si="138"/>
        <v>34</v>
      </c>
      <c r="AS629" s="8">
        <f t="shared" si="118"/>
        <v>0</v>
      </c>
    </row>
    <row r="630" spans="1:45" ht="12.75" customHeight="1" x14ac:dyDescent="0.25">
      <c r="A630" s="82"/>
      <c r="B630" s="83"/>
      <c r="C630" s="24" t="s">
        <v>109</v>
      </c>
      <c r="D630" s="22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3"/>
      <c r="AI630" s="4"/>
      <c r="AJ630" s="4"/>
      <c r="AK630" s="4"/>
      <c r="AL630" s="4"/>
      <c r="AM630" s="7"/>
      <c r="AN630" s="7"/>
      <c r="AO630" s="7"/>
      <c r="AP630" s="7"/>
      <c r="AQ630" s="7">
        <f t="shared" si="140"/>
        <v>0</v>
      </c>
      <c r="AR630" s="3">
        <f t="shared" si="138"/>
        <v>34</v>
      </c>
      <c r="AS630" s="8">
        <f t="shared" si="118"/>
        <v>0</v>
      </c>
    </row>
    <row r="631" spans="1:45" ht="12.75" customHeight="1" x14ac:dyDescent="0.25">
      <c r="A631" s="82"/>
      <c r="B631" s="83" t="s">
        <v>54</v>
      </c>
      <c r="C631" s="24" t="s">
        <v>107</v>
      </c>
      <c r="D631" s="22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3"/>
      <c r="AI631" s="4"/>
      <c r="AJ631" s="4"/>
      <c r="AK631" s="4"/>
      <c r="AL631" s="4"/>
      <c r="AM631" s="7"/>
      <c r="AN631" s="7"/>
      <c r="AO631" s="7"/>
      <c r="AP631" s="7"/>
      <c r="AQ631" s="7">
        <f t="shared" si="140"/>
        <v>0</v>
      </c>
      <c r="AR631" s="3">
        <f t="shared" si="138"/>
        <v>34</v>
      </c>
      <c r="AS631" s="8">
        <f t="shared" si="118"/>
        <v>0</v>
      </c>
    </row>
    <row r="632" spans="1:45" ht="12.75" customHeight="1" x14ac:dyDescent="0.25">
      <c r="A632" s="82"/>
      <c r="B632" s="83"/>
      <c r="C632" s="24" t="s">
        <v>108</v>
      </c>
      <c r="D632" s="22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3"/>
      <c r="AI632" s="4"/>
      <c r="AJ632" s="4"/>
      <c r="AK632" s="4"/>
      <c r="AL632" s="4"/>
      <c r="AM632" s="7"/>
      <c r="AN632" s="7"/>
      <c r="AO632" s="7"/>
      <c r="AP632" s="7"/>
      <c r="AQ632" s="7">
        <f t="shared" si="140"/>
        <v>0</v>
      </c>
      <c r="AR632" s="3">
        <f t="shared" si="138"/>
        <v>34</v>
      </c>
      <c r="AS632" s="8">
        <f t="shared" si="118"/>
        <v>0</v>
      </c>
    </row>
    <row r="633" spans="1:45" ht="12.75" customHeight="1" x14ac:dyDescent="0.25">
      <c r="A633" s="82"/>
      <c r="B633" s="83"/>
      <c r="C633" s="24" t="s">
        <v>109</v>
      </c>
      <c r="D633" s="22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3"/>
      <c r="AI633" s="4"/>
      <c r="AJ633" s="4"/>
      <c r="AK633" s="4"/>
      <c r="AL633" s="4"/>
      <c r="AM633" s="7"/>
      <c r="AN633" s="7"/>
      <c r="AO633" s="7"/>
      <c r="AP633" s="7"/>
      <c r="AQ633" s="7">
        <f t="shared" si="140"/>
        <v>0</v>
      </c>
      <c r="AR633" s="3">
        <f t="shared" si="138"/>
        <v>34</v>
      </c>
      <c r="AS633" s="8">
        <f t="shared" si="118"/>
        <v>0</v>
      </c>
    </row>
    <row r="634" spans="1:45" ht="12.75" customHeight="1" x14ac:dyDescent="0.25">
      <c r="A634" s="82"/>
      <c r="B634" s="83" t="s">
        <v>88</v>
      </c>
      <c r="C634" s="24" t="s">
        <v>107</v>
      </c>
      <c r="D634" s="22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3"/>
      <c r="AI634" s="4"/>
      <c r="AJ634" s="4"/>
      <c r="AK634" s="4"/>
      <c r="AL634" s="4"/>
      <c r="AM634" s="7"/>
      <c r="AN634" s="7"/>
      <c r="AO634" s="7"/>
      <c r="AP634" s="7"/>
      <c r="AQ634" s="7">
        <f t="shared" si="140"/>
        <v>0</v>
      </c>
      <c r="AR634" s="3">
        <f>34*2</f>
        <v>68</v>
      </c>
      <c r="AS634" s="8">
        <f t="shared" si="118"/>
        <v>0</v>
      </c>
    </row>
    <row r="635" spans="1:45" ht="12.75" customHeight="1" x14ac:dyDescent="0.25">
      <c r="A635" s="82"/>
      <c r="B635" s="83"/>
      <c r="C635" s="24" t="s">
        <v>108</v>
      </c>
      <c r="D635" s="22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3"/>
      <c r="AI635" s="4"/>
      <c r="AJ635" s="4"/>
      <c r="AK635" s="4"/>
      <c r="AL635" s="4"/>
      <c r="AM635" s="7"/>
      <c r="AN635" s="7"/>
      <c r="AO635" s="7"/>
      <c r="AP635" s="7"/>
      <c r="AQ635" s="7">
        <f t="shared" si="140"/>
        <v>0</v>
      </c>
      <c r="AR635" s="3">
        <f t="shared" ref="AR635:AR639" si="141">34*2</f>
        <v>68</v>
      </c>
      <c r="AS635" s="8">
        <f t="shared" si="118"/>
        <v>0</v>
      </c>
    </row>
    <row r="636" spans="1:45" ht="12.75" customHeight="1" x14ac:dyDescent="0.25">
      <c r="A636" s="82"/>
      <c r="B636" s="83"/>
      <c r="C636" s="24" t="s">
        <v>109</v>
      </c>
      <c r="D636" s="22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3"/>
      <c r="AI636" s="4"/>
      <c r="AJ636" s="4"/>
      <c r="AK636" s="4"/>
      <c r="AL636" s="4"/>
      <c r="AM636" s="7"/>
      <c r="AN636" s="7"/>
      <c r="AO636" s="7"/>
      <c r="AP636" s="7"/>
      <c r="AQ636" s="7">
        <f t="shared" si="140"/>
        <v>0</v>
      </c>
      <c r="AR636" s="3">
        <f t="shared" si="141"/>
        <v>68</v>
      </c>
      <c r="AS636" s="8">
        <f t="shared" si="118"/>
        <v>0</v>
      </c>
    </row>
    <row r="637" spans="1:45" ht="12.75" customHeight="1" x14ac:dyDescent="0.25">
      <c r="A637" s="82"/>
      <c r="B637" s="83" t="s">
        <v>75</v>
      </c>
      <c r="C637" s="24" t="s">
        <v>107</v>
      </c>
      <c r="D637" s="22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3"/>
      <c r="AI637" s="4"/>
      <c r="AJ637" s="4"/>
      <c r="AK637" s="4"/>
      <c r="AL637" s="4"/>
      <c r="AM637" s="7"/>
      <c r="AN637" s="7"/>
      <c r="AO637" s="7"/>
      <c r="AP637" s="7"/>
      <c r="AQ637" s="7">
        <f t="shared" si="140"/>
        <v>0</v>
      </c>
      <c r="AR637" s="3">
        <f t="shared" si="141"/>
        <v>68</v>
      </c>
      <c r="AS637" s="8">
        <f t="shared" si="118"/>
        <v>0</v>
      </c>
    </row>
    <row r="638" spans="1:45" ht="12.75" customHeight="1" x14ac:dyDescent="0.25">
      <c r="A638" s="82"/>
      <c r="B638" s="83"/>
      <c r="C638" s="24" t="s">
        <v>108</v>
      </c>
      <c r="D638" s="22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3"/>
      <c r="AI638" s="4"/>
      <c r="AJ638" s="4"/>
      <c r="AK638" s="4"/>
      <c r="AL638" s="4"/>
      <c r="AM638" s="7"/>
      <c r="AN638" s="7"/>
      <c r="AO638" s="7"/>
      <c r="AP638" s="7"/>
      <c r="AQ638" s="7">
        <f t="shared" si="140"/>
        <v>0</v>
      </c>
      <c r="AR638" s="3">
        <f t="shared" si="141"/>
        <v>68</v>
      </c>
      <c r="AS638" s="8">
        <f t="shared" si="118"/>
        <v>0</v>
      </c>
    </row>
    <row r="639" spans="1:45" x14ac:dyDescent="0.25">
      <c r="A639" s="82"/>
      <c r="B639" s="83"/>
      <c r="C639" s="24" t="s">
        <v>109</v>
      </c>
      <c r="D639" s="25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3"/>
      <c r="AJ639" s="7"/>
      <c r="AK639" s="4"/>
      <c r="AL639" s="4"/>
      <c r="AM639" s="7"/>
      <c r="AN639" s="7"/>
      <c r="AO639" s="7"/>
      <c r="AP639" s="7"/>
      <c r="AQ639" s="7">
        <f t="shared" si="140"/>
        <v>0</v>
      </c>
      <c r="AR639" s="3">
        <f t="shared" si="141"/>
        <v>68</v>
      </c>
      <c r="AS639" s="8">
        <f t="shared" si="118"/>
        <v>0</v>
      </c>
    </row>
    <row r="640" spans="1:45" ht="27" customHeight="1" x14ac:dyDescent="0.25">
      <c r="A640" s="55"/>
      <c r="B640" s="56"/>
      <c r="C640" s="56"/>
      <c r="D640" s="56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5"/>
      <c r="AN640" s="55"/>
      <c r="AO640" s="55"/>
      <c r="AP640" s="55"/>
      <c r="AQ640" s="55"/>
      <c r="AR640" s="55"/>
      <c r="AS640" s="55"/>
    </row>
    <row r="641" spans="1:45" s="2" customFormat="1" ht="81.75" customHeight="1" x14ac:dyDescent="0.25">
      <c r="A641" s="100" t="s">
        <v>36</v>
      </c>
      <c r="B641" s="100"/>
      <c r="C641" s="100"/>
      <c r="D641" s="100"/>
      <c r="E641" s="129" t="s">
        <v>40</v>
      </c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  <c r="AA641" s="129"/>
      <c r="AB641" s="129"/>
      <c r="AC641" s="129"/>
      <c r="AD641" s="129"/>
      <c r="AE641" s="129"/>
      <c r="AF641" s="129"/>
      <c r="AG641" s="129"/>
      <c r="AH641" s="129"/>
      <c r="AI641" s="129"/>
      <c r="AJ641" s="129"/>
      <c r="AK641" s="129"/>
      <c r="AL641" s="129"/>
      <c r="AM641" s="129"/>
      <c r="AN641" s="129"/>
      <c r="AO641" s="129"/>
      <c r="AP641" s="129"/>
      <c r="AQ641" s="111" t="s">
        <v>20</v>
      </c>
      <c r="AR641" s="132" t="s">
        <v>22</v>
      </c>
      <c r="AS641" s="133" t="s">
        <v>21</v>
      </c>
    </row>
    <row r="642" spans="1:45" s="2" customFormat="1" ht="21.75" customHeight="1" x14ac:dyDescent="0.25">
      <c r="A642" s="83" t="s">
        <v>0</v>
      </c>
      <c r="B642" s="83"/>
      <c r="C642" s="83"/>
      <c r="D642" s="23" t="s">
        <v>18</v>
      </c>
      <c r="E642" s="83" t="s">
        <v>1</v>
      </c>
      <c r="F642" s="83"/>
      <c r="G642" s="83"/>
      <c r="H642" s="83"/>
      <c r="I642" s="83" t="s">
        <v>2</v>
      </c>
      <c r="J642" s="83"/>
      <c r="K642" s="83"/>
      <c r="L642" s="83"/>
      <c r="M642" s="83" t="s">
        <v>3</v>
      </c>
      <c r="N642" s="83"/>
      <c r="O642" s="83"/>
      <c r="P642" s="83"/>
      <c r="Q642" s="83" t="s">
        <v>4</v>
      </c>
      <c r="R642" s="83"/>
      <c r="S642" s="83"/>
      <c r="T642" s="83"/>
      <c r="U642" s="83" t="s">
        <v>5</v>
      </c>
      <c r="V642" s="83"/>
      <c r="W642" s="83"/>
      <c r="X642" s="83" t="s">
        <v>6</v>
      </c>
      <c r="Y642" s="83"/>
      <c r="Z642" s="83"/>
      <c r="AA642" s="83"/>
      <c r="AB642" s="83" t="s">
        <v>7</v>
      </c>
      <c r="AC642" s="83"/>
      <c r="AD642" s="83"/>
      <c r="AE642" s="83" t="s">
        <v>8</v>
      </c>
      <c r="AF642" s="83"/>
      <c r="AG642" s="83"/>
      <c r="AH642" s="83"/>
      <c r="AI642" s="83"/>
      <c r="AJ642" s="83" t="s">
        <v>9</v>
      </c>
      <c r="AK642" s="83"/>
      <c r="AL642" s="83"/>
      <c r="AM642" s="83" t="s">
        <v>10</v>
      </c>
      <c r="AN642" s="83"/>
      <c r="AO642" s="83"/>
      <c r="AP642" s="83"/>
      <c r="AQ642" s="111"/>
      <c r="AR642" s="132"/>
      <c r="AS642" s="133"/>
    </row>
    <row r="643" spans="1:45" s="6" customFormat="1" ht="11.25" customHeight="1" x14ac:dyDescent="0.2">
      <c r="A643" s="83"/>
      <c r="B643" s="83"/>
      <c r="C643" s="83"/>
      <c r="D643" s="23" t="s">
        <v>19</v>
      </c>
      <c r="E643" s="5">
        <v>1</v>
      </c>
      <c r="F643" s="5">
        <v>2</v>
      </c>
      <c r="G643" s="5">
        <v>3</v>
      </c>
      <c r="H643" s="5">
        <v>4</v>
      </c>
      <c r="I643" s="5">
        <v>5</v>
      </c>
      <c r="J643" s="5">
        <v>6</v>
      </c>
      <c r="K643" s="5">
        <v>7</v>
      </c>
      <c r="L643" s="5">
        <v>8</v>
      </c>
      <c r="M643" s="5">
        <v>9</v>
      </c>
      <c r="N643" s="5">
        <v>10</v>
      </c>
      <c r="O643" s="5">
        <v>11</v>
      </c>
      <c r="P643" s="5">
        <v>12</v>
      </c>
      <c r="Q643" s="5">
        <v>13</v>
      </c>
      <c r="R643" s="5">
        <v>14</v>
      </c>
      <c r="S643" s="5">
        <v>15</v>
      </c>
      <c r="T643" s="5">
        <v>16</v>
      </c>
      <c r="U643" s="5">
        <v>17</v>
      </c>
      <c r="V643" s="5">
        <v>18</v>
      </c>
      <c r="W643" s="5">
        <v>19</v>
      </c>
      <c r="X643" s="5">
        <v>20</v>
      </c>
      <c r="Y643" s="5">
        <v>21</v>
      </c>
      <c r="Z643" s="5">
        <v>22</v>
      </c>
      <c r="AA643" s="5">
        <v>23</v>
      </c>
      <c r="AB643" s="5">
        <v>24</v>
      </c>
      <c r="AC643" s="5">
        <v>25</v>
      </c>
      <c r="AD643" s="5">
        <v>26</v>
      </c>
      <c r="AE643" s="5">
        <v>27</v>
      </c>
      <c r="AF643" s="5">
        <v>28</v>
      </c>
      <c r="AG643" s="5">
        <v>29</v>
      </c>
      <c r="AH643" s="5">
        <v>30</v>
      </c>
      <c r="AI643" s="5">
        <v>31</v>
      </c>
      <c r="AJ643" s="5">
        <v>32</v>
      </c>
      <c r="AK643" s="5">
        <v>33</v>
      </c>
      <c r="AL643" s="5">
        <v>34</v>
      </c>
      <c r="AM643" s="5">
        <v>35</v>
      </c>
      <c r="AN643" s="5">
        <v>36</v>
      </c>
      <c r="AO643" s="5">
        <v>37</v>
      </c>
      <c r="AP643" s="5">
        <v>38</v>
      </c>
      <c r="AQ643" s="111"/>
      <c r="AR643" s="132"/>
      <c r="AS643" s="133"/>
    </row>
    <row r="644" spans="1:45" ht="12.75" customHeight="1" x14ac:dyDescent="0.25">
      <c r="A644" s="82" t="s">
        <v>25</v>
      </c>
      <c r="B644" s="80" t="s">
        <v>13</v>
      </c>
      <c r="C644" s="24" t="s">
        <v>111</v>
      </c>
      <c r="D644" s="25"/>
      <c r="E644" s="4"/>
      <c r="F644" s="76" t="s">
        <v>154</v>
      </c>
      <c r="G644" s="4"/>
      <c r="H644" s="4"/>
      <c r="I644" s="4"/>
      <c r="J644" s="4"/>
      <c r="K644" s="76" t="s">
        <v>154</v>
      </c>
      <c r="L644" s="4"/>
      <c r="M644" s="4"/>
      <c r="N644" s="4"/>
      <c r="O644" s="4"/>
      <c r="P644" s="4"/>
      <c r="Q644" s="4"/>
      <c r="R644" s="4"/>
      <c r="S644" s="76" t="s">
        <v>154</v>
      </c>
      <c r="T644" s="4"/>
      <c r="U644" s="4"/>
      <c r="V644" s="4"/>
      <c r="W644" s="76" t="s">
        <v>154</v>
      </c>
      <c r="X644" s="4"/>
      <c r="Y644" s="4"/>
      <c r="Z644" s="4"/>
      <c r="AA644" s="4"/>
      <c r="AB644" s="4"/>
      <c r="AC644" s="4"/>
      <c r="AD644" s="4"/>
      <c r="AE644" s="4"/>
      <c r="AF644" s="77" t="s">
        <v>157</v>
      </c>
      <c r="AG644" s="4"/>
      <c r="AH644" s="4"/>
      <c r="AI644" s="4"/>
      <c r="AJ644" s="4"/>
      <c r="AK644" s="4"/>
      <c r="AL644" s="4"/>
      <c r="AM644" s="7"/>
      <c r="AN644" s="7"/>
      <c r="AO644" s="7"/>
      <c r="AP644" s="7"/>
      <c r="AQ644" s="7">
        <f>COUNTA(E644:AP644)</f>
        <v>5</v>
      </c>
      <c r="AR644" s="3">
        <f>34*3</f>
        <v>102</v>
      </c>
      <c r="AS644" s="8">
        <f t="shared" ref="AS644:AS775" si="142">AQ644/AR644</f>
        <v>4.9019607843137254E-2</v>
      </c>
    </row>
    <row r="645" spans="1:45" ht="15" customHeight="1" x14ac:dyDescent="0.25">
      <c r="A645" s="82"/>
      <c r="B645" s="81"/>
      <c r="C645" s="24" t="s">
        <v>112</v>
      </c>
      <c r="D645" s="25"/>
      <c r="E645" s="4"/>
      <c r="F645" s="76" t="s">
        <v>154</v>
      </c>
      <c r="G645" s="4"/>
      <c r="H645" s="4"/>
      <c r="I645" s="4"/>
      <c r="J645" s="4"/>
      <c r="K645" s="76" t="s">
        <v>154</v>
      </c>
      <c r="L645" s="4"/>
      <c r="M645" s="4"/>
      <c r="N645" s="4"/>
      <c r="O645" s="4"/>
      <c r="P645" s="4"/>
      <c r="Q645" s="4"/>
      <c r="R645" s="4"/>
      <c r="S645" s="76" t="s">
        <v>154</v>
      </c>
      <c r="T645" s="4"/>
      <c r="U645" s="4"/>
      <c r="V645" s="4"/>
      <c r="W645" s="76" t="s">
        <v>154</v>
      </c>
      <c r="X645" s="4"/>
      <c r="Y645" s="4"/>
      <c r="Z645" s="4"/>
      <c r="AA645" s="4"/>
      <c r="AB645" s="4"/>
      <c r="AC645" s="4"/>
      <c r="AD645" s="4"/>
      <c r="AE645" s="4"/>
      <c r="AF645" s="77" t="s">
        <v>157</v>
      </c>
      <c r="AG645" s="4"/>
      <c r="AH645" s="4"/>
      <c r="AI645" s="4"/>
      <c r="AJ645" s="4"/>
      <c r="AK645" s="4"/>
      <c r="AL645" s="4"/>
      <c r="AM645" s="7"/>
      <c r="AN645" s="7"/>
      <c r="AO645" s="7"/>
      <c r="AP645" s="7"/>
      <c r="AQ645" s="7">
        <f t="shared" ref="AQ645:AQ708" si="143">COUNTA(E645:AP645)</f>
        <v>5</v>
      </c>
      <c r="AR645" s="3">
        <f t="shared" ref="AR645:AR653" si="144">34*3</f>
        <v>102</v>
      </c>
      <c r="AS645" s="8">
        <f t="shared" si="142"/>
        <v>4.9019607843137254E-2</v>
      </c>
    </row>
    <row r="646" spans="1:45" ht="13.8" customHeight="1" x14ac:dyDescent="0.25">
      <c r="A646" s="82"/>
      <c r="B646" s="81"/>
      <c r="C646" s="24" t="s">
        <v>113</v>
      </c>
      <c r="D646" s="25"/>
      <c r="E646" s="4"/>
      <c r="F646" s="76" t="s">
        <v>154</v>
      </c>
      <c r="G646" s="4"/>
      <c r="H646" s="4"/>
      <c r="I646" s="4"/>
      <c r="J646" s="4"/>
      <c r="K646" s="76" t="s">
        <v>154</v>
      </c>
      <c r="L646" s="4"/>
      <c r="M646" s="4"/>
      <c r="N646" s="4"/>
      <c r="O646" s="4"/>
      <c r="P646" s="4"/>
      <c r="Q646" s="4"/>
      <c r="R646" s="4"/>
      <c r="S646" s="76" t="s">
        <v>154</v>
      </c>
      <c r="T646" s="4"/>
      <c r="U646" s="4"/>
      <c r="V646" s="4"/>
      <c r="W646" s="76" t="s">
        <v>154</v>
      </c>
      <c r="X646" s="4"/>
      <c r="Y646" s="4"/>
      <c r="Z646" s="4"/>
      <c r="AA646" s="4"/>
      <c r="AB646" s="4"/>
      <c r="AC646" s="4"/>
      <c r="AD646" s="4"/>
      <c r="AE646" s="4"/>
      <c r="AF646" s="77" t="s">
        <v>157</v>
      </c>
      <c r="AG646" s="4"/>
      <c r="AH646" s="4"/>
      <c r="AI646" s="4"/>
      <c r="AJ646" s="4"/>
      <c r="AK646" s="4"/>
      <c r="AL646" s="4"/>
      <c r="AM646" s="7"/>
      <c r="AN646" s="7"/>
      <c r="AO646" s="7"/>
      <c r="AP646" s="7"/>
      <c r="AQ646" s="7">
        <f t="shared" si="143"/>
        <v>5</v>
      </c>
      <c r="AR646" s="3">
        <f t="shared" si="144"/>
        <v>102</v>
      </c>
      <c r="AS646" s="8">
        <f t="shared" ref="AS646:AS652" si="145">AQ646/AR646</f>
        <v>4.9019607843137254E-2</v>
      </c>
    </row>
    <row r="647" spans="1:45" ht="17.399999999999999" customHeight="1" x14ac:dyDescent="0.25">
      <c r="A647" s="82"/>
      <c r="B647" s="81"/>
      <c r="C647" s="24" t="s">
        <v>201</v>
      </c>
      <c r="D647" s="25"/>
      <c r="E647" s="4"/>
      <c r="F647" s="76" t="s">
        <v>154</v>
      </c>
      <c r="G647" s="4"/>
      <c r="H647" s="4"/>
      <c r="I647" s="4"/>
      <c r="J647" s="4"/>
      <c r="K647" s="76" t="s">
        <v>154</v>
      </c>
      <c r="L647" s="4"/>
      <c r="M647" s="4"/>
      <c r="N647" s="4"/>
      <c r="O647" s="4"/>
      <c r="P647" s="4"/>
      <c r="Q647" s="4"/>
      <c r="R647" s="4"/>
      <c r="S647" s="76" t="s">
        <v>154</v>
      </c>
      <c r="T647" s="4"/>
      <c r="U647" s="4"/>
      <c r="V647" s="4"/>
      <c r="W647" s="76" t="s">
        <v>154</v>
      </c>
      <c r="X647" s="4"/>
      <c r="Y647" s="4"/>
      <c r="Z647" s="4"/>
      <c r="AA647" s="4"/>
      <c r="AB647" s="4"/>
      <c r="AC647" s="4"/>
      <c r="AD647" s="4"/>
      <c r="AE647" s="4"/>
      <c r="AF647" s="77" t="s">
        <v>157</v>
      </c>
      <c r="AG647" s="4"/>
      <c r="AH647" s="4"/>
      <c r="AI647" s="4"/>
      <c r="AJ647" s="4"/>
      <c r="AK647" s="4"/>
      <c r="AL647" s="4"/>
      <c r="AM647" s="7"/>
      <c r="AN647" s="7"/>
      <c r="AO647" s="7"/>
      <c r="AP647" s="7"/>
      <c r="AQ647" s="7">
        <f t="shared" si="143"/>
        <v>5</v>
      </c>
      <c r="AR647" s="3">
        <f t="shared" si="144"/>
        <v>102</v>
      </c>
      <c r="AS647" s="8">
        <f t="shared" si="145"/>
        <v>4.9019607843137254E-2</v>
      </c>
    </row>
    <row r="648" spans="1:45" ht="15" customHeight="1" x14ac:dyDescent="0.25">
      <c r="A648" s="82"/>
      <c r="B648" s="81"/>
      <c r="C648" s="24" t="s">
        <v>202</v>
      </c>
      <c r="D648" s="25"/>
      <c r="E648" s="4"/>
      <c r="F648" s="76" t="s">
        <v>154</v>
      </c>
      <c r="G648" s="4"/>
      <c r="H648" s="4"/>
      <c r="I648" s="4"/>
      <c r="J648" s="4"/>
      <c r="K648" s="76" t="s">
        <v>154</v>
      </c>
      <c r="L648" s="4"/>
      <c r="M648" s="4"/>
      <c r="N648" s="4"/>
      <c r="O648" s="4"/>
      <c r="P648" s="4"/>
      <c r="Q648" s="4"/>
      <c r="R648" s="4"/>
      <c r="S648" s="76" t="s">
        <v>154</v>
      </c>
      <c r="T648" s="4"/>
      <c r="U648" s="4"/>
      <c r="V648" s="4"/>
      <c r="W648" s="76" t="s">
        <v>154</v>
      </c>
      <c r="X648" s="4"/>
      <c r="Y648" s="4"/>
      <c r="Z648" s="4"/>
      <c r="AA648" s="4"/>
      <c r="AB648" s="4"/>
      <c r="AC648" s="4"/>
      <c r="AD648" s="4"/>
      <c r="AE648" s="4"/>
      <c r="AF648" s="77" t="s">
        <v>157</v>
      </c>
      <c r="AG648" s="4"/>
      <c r="AH648" s="4"/>
      <c r="AI648" s="4"/>
      <c r="AJ648" s="4"/>
      <c r="AK648" s="4"/>
      <c r="AL648" s="4"/>
      <c r="AM648" s="7"/>
      <c r="AN648" s="7"/>
      <c r="AO648" s="7"/>
      <c r="AP648" s="7"/>
      <c r="AQ648" s="7">
        <f t="shared" si="143"/>
        <v>5</v>
      </c>
      <c r="AR648" s="3">
        <f t="shared" si="144"/>
        <v>102</v>
      </c>
      <c r="AS648" s="8">
        <f t="shared" si="145"/>
        <v>4.9019607843137254E-2</v>
      </c>
    </row>
    <row r="649" spans="1:45" ht="13.8" customHeight="1" x14ac:dyDescent="0.25">
      <c r="A649" s="82"/>
      <c r="B649" s="81"/>
      <c r="C649" s="24" t="s">
        <v>203</v>
      </c>
      <c r="D649" s="25"/>
      <c r="E649" s="4"/>
      <c r="F649" s="76" t="s">
        <v>154</v>
      </c>
      <c r="G649" s="4"/>
      <c r="H649" s="4"/>
      <c r="I649" s="4"/>
      <c r="J649" s="4"/>
      <c r="K649" s="76" t="s">
        <v>154</v>
      </c>
      <c r="L649" s="4"/>
      <c r="M649" s="4"/>
      <c r="N649" s="4"/>
      <c r="O649" s="4"/>
      <c r="P649" s="4"/>
      <c r="Q649" s="4"/>
      <c r="R649" s="4"/>
      <c r="S649" s="76" t="s">
        <v>154</v>
      </c>
      <c r="T649" s="4"/>
      <c r="U649" s="4"/>
      <c r="V649" s="4"/>
      <c r="W649" s="76" t="s">
        <v>154</v>
      </c>
      <c r="X649" s="4"/>
      <c r="Y649" s="4"/>
      <c r="Z649" s="4"/>
      <c r="AA649" s="4"/>
      <c r="AB649" s="4"/>
      <c r="AC649" s="4"/>
      <c r="AD649" s="4"/>
      <c r="AE649" s="4"/>
      <c r="AF649" s="77" t="s">
        <v>157</v>
      </c>
      <c r="AG649" s="4"/>
      <c r="AH649" s="4"/>
      <c r="AI649" s="4"/>
      <c r="AJ649" s="4"/>
      <c r="AK649" s="4"/>
      <c r="AL649" s="4"/>
      <c r="AM649" s="7"/>
      <c r="AN649" s="7"/>
      <c r="AO649" s="7"/>
      <c r="AP649" s="7"/>
      <c r="AQ649" s="7">
        <f t="shared" si="143"/>
        <v>5</v>
      </c>
      <c r="AR649" s="3">
        <f t="shared" si="144"/>
        <v>102</v>
      </c>
      <c r="AS649" s="8">
        <f t="shared" si="145"/>
        <v>4.9019607843137254E-2</v>
      </c>
    </row>
    <row r="650" spans="1:45" ht="14.4" customHeight="1" x14ac:dyDescent="0.25">
      <c r="A650" s="82"/>
      <c r="B650" s="81"/>
      <c r="C650" s="24" t="s">
        <v>204</v>
      </c>
      <c r="D650" s="25"/>
      <c r="E650" s="4"/>
      <c r="F650" s="76" t="s">
        <v>154</v>
      </c>
      <c r="G650" s="4"/>
      <c r="H650" s="4"/>
      <c r="I650" s="4"/>
      <c r="J650" s="4"/>
      <c r="K650" s="76" t="s">
        <v>154</v>
      </c>
      <c r="L650" s="4"/>
      <c r="M650" s="4"/>
      <c r="N650" s="4"/>
      <c r="O650" s="4"/>
      <c r="P650" s="4"/>
      <c r="Q650" s="4"/>
      <c r="R650" s="4"/>
      <c r="S650" s="76" t="s">
        <v>154</v>
      </c>
      <c r="T650" s="4"/>
      <c r="U650" s="4"/>
      <c r="V650" s="4"/>
      <c r="W650" s="76" t="s">
        <v>154</v>
      </c>
      <c r="X650" s="4"/>
      <c r="Y650" s="4"/>
      <c r="Z650" s="4"/>
      <c r="AA650" s="4"/>
      <c r="AB650" s="4"/>
      <c r="AC650" s="4"/>
      <c r="AD650" s="4"/>
      <c r="AE650" s="4"/>
      <c r="AF650" s="77" t="s">
        <v>157</v>
      </c>
      <c r="AG650" s="4"/>
      <c r="AH650" s="4"/>
      <c r="AI650" s="4"/>
      <c r="AJ650" s="4"/>
      <c r="AK650" s="4"/>
      <c r="AL650" s="4"/>
      <c r="AM650" s="7"/>
      <c r="AN650" s="7"/>
      <c r="AO650" s="7"/>
      <c r="AP650" s="7"/>
      <c r="AQ650" s="7">
        <f t="shared" si="143"/>
        <v>5</v>
      </c>
      <c r="AR650" s="3">
        <f t="shared" si="144"/>
        <v>102</v>
      </c>
      <c r="AS650" s="8">
        <f t="shared" si="145"/>
        <v>4.9019607843137254E-2</v>
      </c>
    </row>
    <row r="651" spans="1:45" ht="13.8" customHeight="1" x14ac:dyDescent="0.25">
      <c r="A651" s="82"/>
      <c r="B651" s="81"/>
      <c r="C651" s="24" t="s">
        <v>205</v>
      </c>
      <c r="D651" s="25"/>
      <c r="E651" s="4"/>
      <c r="F651" s="76" t="s">
        <v>154</v>
      </c>
      <c r="G651" s="4"/>
      <c r="H651" s="4"/>
      <c r="I651" s="4"/>
      <c r="J651" s="4"/>
      <c r="K651" s="76" t="s">
        <v>154</v>
      </c>
      <c r="L651" s="4"/>
      <c r="M651" s="4"/>
      <c r="N651" s="4"/>
      <c r="O651" s="4"/>
      <c r="P651" s="4"/>
      <c r="Q651" s="4"/>
      <c r="R651" s="4"/>
      <c r="S651" s="76" t="s">
        <v>154</v>
      </c>
      <c r="T651" s="4"/>
      <c r="U651" s="4"/>
      <c r="V651" s="4"/>
      <c r="W651" s="76" t="s">
        <v>154</v>
      </c>
      <c r="X651" s="4"/>
      <c r="Y651" s="4"/>
      <c r="Z651" s="4"/>
      <c r="AA651" s="4"/>
      <c r="AB651" s="4"/>
      <c r="AC651" s="4"/>
      <c r="AD651" s="4"/>
      <c r="AE651" s="4"/>
      <c r="AF651" s="77" t="s">
        <v>157</v>
      </c>
      <c r="AG651" s="4"/>
      <c r="AH651" s="4"/>
      <c r="AI651" s="4"/>
      <c r="AJ651" s="4"/>
      <c r="AK651" s="4"/>
      <c r="AL651" s="4"/>
      <c r="AM651" s="7"/>
      <c r="AN651" s="7"/>
      <c r="AO651" s="7"/>
      <c r="AP651" s="7"/>
      <c r="AQ651" s="7">
        <f t="shared" si="143"/>
        <v>5</v>
      </c>
      <c r="AR651" s="3">
        <f t="shared" si="144"/>
        <v>102</v>
      </c>
      <c r="AS651" s="8">
        <f t="shared" si="145"/>
        <v>4.9019607843137254E-2</v>
      </c>
    </row>
    <row r="652" spans="1:45" ht="13.2" customHeight="1" x14ac:dyDescent="0.25">
      <c r="A652" s="82"/>
      <c r="B652" s="81"/>
      <c r="C652" s="24" t="s">
        <v>206</v>
      </c>
      <c r="D652" s="25"/>
      <c r="E652" s="4"/>
      <c r="F652" s="76" t="s">
        <v>154</v>
      </c>
      <c r="G652" s="4"/>
      <c r="H652" s="4"/>
      <c r="I652" s="4"/>
      <c r="J652" s="4"/>
      <c r="K652" s="76" t="s">
        <v>154</v>
      </c>
      <c r="L652" s="4"/>
      <c r="M652" s="4"/>
      <c r="N652" s="4"/>
      <c r="O652" s="4"/>
      <c r="P652" s="4"/>
      <c r="Q652" s="4"/>
      <c r="R652" s="4"/>
      <c r="S652" s="76" t="s">
        <v>154</v>
      </c>
      <c r="T652" s="4"/>
      <c r="U652" s="4"/>
      <c r="V652" s="4"/>
      <c r="W652" s="76" t="s">
        <v>154</v>
      </c>
      <c r="X652" s="4"/>
      <c r="Y652" s="4"/>
      <c r="Z652" s="4"/>
      <c r="AA652" s="4"/>
      <c r="AB652" s="4"/>
      <c r="AC652" s="4"/>
      <c r="AD652" s="4"/>
      <c r="AE652" s="4"/>
      <c r="AF652" s="77" t="s">
        <v>157</v>
      </c>
      <c r="AG652" s="4"/>
      <c r="AH652" s="4"/>
      <c r="AI652" s="4"/>
      <c r="AJ652" s="4"/>
      <c r="AK652" s="4"/>
      <c r="AL652" s="4"/>
      <c r="AM652" s="7"/>
      <c r="AN652" s="7"/>
      <c r="AO652" s="7"/>
      <c r="AP652" s="7"/>
      <c r="AQ652" s="7">
        <f t="shared" si="143"/>
        <v>5</v>
      </c>
      <c r="AR652" s="3">
        <f t="shared" si="144"/>
        <v>102</v>
      </c>
      <c r="AS652" s="8">
        <f t="shared" si="145"/>
        <v>4.9019607843137254E-2</v>
      </c>
    </row>
    <row r="653" spans="1:45" ht="12.75" customHeight="1" x14ac:dyDescent="0.25">
      <c r="A653" s="82"/>
      <c r="B653" s="84"/>
      <c r="C653" s="24" t="s">
        <v>207</v>
      </c>
      <c r="D653" s="25"/>
      <c r="E653" s="4"/>
      <c r="F653" s="76" t="s">
        <v>154</v>
      </c>
      <c r="G653" s="4"/>
      <c r="H653" s="4"/>
      <c r="I653" s="4"/>
      <c r="J653" s="4"/>
      <c r="K653" s="76" t="s">
        <v>154</v>
      </c>
      <c r="L653" s="4"/>
      <c r="M653" s="4"/>
      <c r="N653" s="4"/>
      <c r="O653" s="4"/>
      <c r="P653" s="4"/>
      <c r="Q653" s="4"/>
      <c r="R653" s="4"/>
      <c r="S653" s="76" t="s">
        <v>154</v>
      </c>
      <c r="T653" s="4"/>
      <c r="U653" s="4"/>
      <c r="V653" s="4"/>
      <c r="W653" s="76" t="s">
        <v>154</v>
      </c>
      <c r="X653" s="4"/>
      <c r="Y653" s="4"/>
      <c r="Z653" s="4"/>
      <c r="AA653" s="4"/>
      <c r="AB653" s="4"/>
      <c r="AC653" s="4"/>
      <c r="AD653" s="4"/>
      <c r="AE653" s="4"/>
      <c r="AF653" s="77" t="s">
        <v>157</v>
      </c>
      <c r="AG653" s="4"/>
      <c r="AH653" s="4"/>
      <c r="AI653" s="4"/>
      <c r="AJ653" s="4"/>
      <c r="AK653" s="4"/>
      <c r="AL653" s="4"/>
      <c r="AM653" s="7"/>
      <c r="AN653" s="7"/>
      <c r="AO653" s="7"/>
      <c r="AP653" s="7"/>
      <c r="AQ653" s="7">
        <f t="shared" si="143"/>
        <v>5</v>
      </c>
      <c r="AR653" s="3">
        <f t="shared" si="144"/>
        <v>102</v>
      </c>
      <c r="AS653" s="8">
        <f t="shared" si="142"/>
        <v>4.9019607843137254E-2</v>
      </c>
    </row>
    <row r="654" spans="1:45" ht="12.75" customHeight="1" x14ac:dyDescent="0.25">
      <c r="A654" s="82"/>
      <c r="B654" s="80" t="s">
        <v>27</v>
      </c>
      <c r="C654" s="24" t="s">
        <v>111</v>
      </c>
      <c r="D654" s="25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76" t="s">
        <v>154</v>
      </c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76" t="s">
        <v>154</v>
      </c>
      <c r="AK654" s="4"/>
      <c r="AL654" s="4"/>
      <c r="AM654" s="7"/>
      <c r="AN654" s="7"/>
      <c r="AO654" s="7"/>
      <c r="AP654" s="7"/>
      <c r="AQ654" s="7">
        <f t="shared" si="143"/>
        <v>2</v>
      </c>
      <c r="AR654" s="3">
        <f>34*2</f>
        <v>68</v>
      </c>
      <c r="AS654" s="8">
        <f t="shared" si="142"/>
        <v>2.9411764705882353E-2</v>
      </c>
    </row>
    <row r="655" spans="1:45" ht="12.75" customHeight="1" x14ac:dyDescent="0.25">
      <c r="A655" s="82"/>
      <c r="B655" s="81"/>
      <c r="C655" s="24" t="s">
        <v>112</v>
      </c>
      <c r="D655" s="22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76" t="s">
        <v>154</v>
      </c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76" t="s">
        <v>154</v>
      </c>
      <c r="AK655" s="4"/>
      <c r="AL655" s="4"/>
      <c r="AM655" s="7"/>
      <c r="AN655" s="7"/>
      <c r="AO655" s="7"/>
      <c r="AP655" s="7"/>
      <c r="AQ655" s="7">
        <f t="shared" si="143"/>
        <v>2</v>
      </c>
      <c r="AR655" s="3">
        <f t="shared" ref="AR655:AR663" si="146">34*2</f>
        <v>68</v>
      </c>
      <c r="AS655" s="8">
        <f t="shared" si="142"/>
        <v>2.9411764705882353E-2</v>
      </c>
    </row>
    <row r="656" spans="1:45" ht="12.75" customHeight="1" x14ac:dyDescent="0.25">
      <c r="A656" s="82"/>
      <c r="B656" s="81"/>
      <c r="C656" s="24" t="s">
        <v>113</v>
      </c>
      <c r="D656" s="22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76" t="s">
        <v>154</v>
      </c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76" t="s">
        <v>154</v>
      </c>
      <c r="AK656" s="4"/>
      <c r="AL656" s="4"/>
      <c r="AM656" s="7"/>
      <c r="AN656" s="7"/>
      <c r="AO656" s="7"/>
      <c r="AP656" s="7"/>
      <c r="AQ656" s="7">
        <f t="shared" si="143"/>
        <v>2</v>
      </c>
      <c r="AR656" s="3">
        <f t="shared" si="146"/>
        <v>68</v>
      </c>
      <c r="AS656" s="8">
        <f t="shared" ref="AS656:AS662" si="147">AQ656/AR656</f>
        <v>2.9411764705882353E-2</v>
      </c>
    </row>
    <row r="657" spans="1:45" ht="12.75" customHeight="1" x14ac:dyDescent="0.25">
      <c r="A657" s="82"/>
      <c r="B657" s="81"/>
      <c r="C657" s="24" t="s">
        <v>201</v>
      </c>
      <c r="D657" s="22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76" t="s">
        <v>154</v>
      </c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76" t="s">
        <v>154</v>
      </c>
      <c r="AK657" s="4"/>
      <c r="AL657" s="4"/>
      <c r="AM657" s="7"/>
      <c r="AN657" s="7"/>
      <c r="AO657" s="7"/>
      <c r="AP657" s="7"/>
      <c r="AQ657" s="7">
        <f t="shared" si="143"/>
        <v>2</v>
      </c>
      <c r="AR657" s="3">
        <f t="shared" si="146"/>
        <v>68</v>
      </c>
      <c r="AS657" s="8">
        <f t="shared" si="147"/>
        <v>2.9411764705882353E-2</v>
      </c>
    </row>
    <row r="658" spans="1:45" ht="12.75" customHeight="1" x14ac:dyDescent="0.25">
      <c r="A658" s="82"/>
      <c r="B658" s="81"/>
      <c r="C658" s="24" t="s">
        <v>202</v>
      </c>
      <c r="D658" s="22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76" t="s">
        <v>154</v>
      </c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76" t="s">
        <v>154</v>
      </c>
      <c r="AK658" s="4"/>
      <c r="AL658" s="4"/>
      <c r="AM658" s="7"/>
      <c r="AN658" s="7"/>
      <c r="AO658" s="7"/>
      <c r="AP658" s="7"/>
      <c r="AQ658" s="7">
        <f t="shared" si="143"/>
        <v>2</v>
      </c>
      <c r="AR658" s="3">
        <f t="shared" si="146"/>
        <v>68</v>
      </c>
      <c r="AS658" s="8">
        <f t="shared" si="147"/>
        <v>2.9411764705882353E-2</v>
      </c>
    </row>
    <row r="659" spans="1:45" ht="12.75" customHeight="1" x14ac:dyDescent="0.25">
      <c r="A659" s="82"/>
      <c r="B659" s="81"/>
      <c r="C659" s="24" t="s">
        <v>203</v>
      </c>
      <c r="D659" s="22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76" t="s">
        <v>154</v>
      </c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76" t="s">
        <v>154</v>
      </c>
      <c r="AK659" s="4"/>
      <c r="AL659" s="4"/>
      <c r="AM659" s="7"/>
      <c r="AN659" s="7"/>
      <c r="AO659" s="7"/>
      <c r="AP659" s="7"/>
      <c r="AQ659" s="7">
        <f t="shared" si="143"/>
        <v>2</v>
      </c>
      <c r="AR659" s="3">
        <f t="shared" si="146"/>
        <v>68</v>
      </c>
      <c r="AS659" s="8">
        <f t="shared" si="147"/>
        <v>2.9411764705882353E-2</v>
      </c>
    </row>
    <row r="660" spans="1:45" ht="12.75" customHeight="1" x14ac:dyDescent="0.25">
      <c r="A660" s="82"/>
      <c r="B660" s="81"/>
      <c r="C660" s="24" t="s">
        <v>204</v>
      </c>
      <c r="D660" s="22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76" t="s">
        <v>154</v>
      </c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76" t="s">
        <v>154</v>
      </c>
      <c r="AK660" s="4"/>
      <c r="AL660" s="4"/>
      <c r="AM660" s="7"/>
      <c r="AN660" s="7"/>
      <c r="AO660" s="7"/>
      <c r="AP660" s="7"/>
      <c r="AQ660" s="7">
        <f t="shared" si="143"/>
        <v>2</v>
      </c>
      <c r="AR660" s="3">
        <f t="shared" si="146"/>
        <v>68</v>
      </c>
      <c r="AS660" s="8">
        <f t="shared" si="147"/>
        <v>2.9411764705882353E-2</v>
      </c>
    </row>
    <row r="661" spans="1:45" ht="12.75" customHeight="1" x14ac:dyDescent="0.25">
      <c r="A661" s="82"/>
      <c r="B661" s="81"/>
      <c r="C661" s="24" t="s">
        <v>205</v>
      </c>
      <c r="D661" s="22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76" t="s">
        <v>154</v>
      </c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76" t="s">
        <v>154</v>
      </c>
      <c r="AK661" s="4"/>
      <c r="AL661" s="4"/>
      <c r="AM661" s="7"/>
      <c r="AN661" s="7"/>
      <c r="AO661" s="7"/>
      <c r="AP661" s="7"/>
      <c r="AQ661" s="7">
        <f t="shared" si="143"/>
        <v>2</v>
      </c>
      <c r="AR661" s="3">
        <f t="shared" si="146"/>
        <v>68</v>
      </c>
      <c r="AS661" s="8">
        <f t="shared" si="147"/>
        <v>2.9411764705882353E-2</v>
      </c>
    </row>
    <row r="662" spans="1:45" ht="12.75" customHeight="1" x14ac:dyDescent="0.25">
      <c r="A662" s="82"/>
      <c r="B662" s="81"/>
      <c r="C662" s="24" t="s">
        <v>206</v>
      </c>
      <c r="D662" s="22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76" t="s">
        <v>154</v>
      </c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76" t="s">
        <v>154</v>
      </c>
      <c r="AK662" s="4"/>
      <c r="AL662" s="4"/>
      <c r="AM662" s="7"/>
      <c r="AN662" s="7"/>
      <c r="AO662" s="7"/>
      <c r="AP662" s="7"/>
      <c r="AQ662" s="7">
        <f t="shared" si="143"/>
        <v>2</v>
      </c>
      <c r="AR662" s="3">
        <f t="shared" si="146"/>
        <v>68</v>
      </c>
      <c r="AS662" s="8">
        <f t="shared" si="147"/>
        <v>2.9411764705882353E-2</v>
      </c>
    </row>
    <row r="663" spans="1:45" x14ac:dyDescent="0.25">
      <c r="A663" s="82"/>
      <c r="B663" s="84"/>
      <c r="C663" s="24" t="s">
        <v>207</v>
      </c>
      <c r="D663" s="25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76" t="s">
        <v>154</v>
      </c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76" t="s">
        <v>154</v>
      </c>
      <c r="AK663" s="4"/>
      <c r="AL663" s="4"/>
      <c r="AM663" s="7"/>
      <c r="AN663" s="7"/>
      <c r="AO663" s="7"/>
      <c r="AP663" s="7"/>
      <c r="AQ663" s="7">
        <f t="shared" si="143"/>
        <v>2</v>
      </c>
      <c r="AR663" s="3">
        <f t="shared" si="146"/>
        <v>68</v>
      </c>
      <c r="AS663" s="8">
        <f t="shared" si="142"/>
        <v>2.9411764705882353E-2</v>
      </c>
    </row>
    <row r="664" spans="1:45" ht="16.8" customHeight="1" x14ac:dyDescent="0.25">
      <c r="A664" s="82"/>
      <c r="B664" s="80" t="s">
        <v>12</v>
      </c>
      <c r="C664" s="24" t="s">
        <v>111</v>
      </c>
      <c r="D664" s="22"/>
      <c r="E664" s="4"/>
      <c r="F664" s="4"/>
      <c r="G664" s="76" t="s">
        <v>154</v>
      </c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76" t="s">
        <v>154</v>
      </c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77" t="s">
        <v>157</v>
      </c>
      <c r="AH664" s="4"/>
      <c r="AI664" s="4"/>
      <c r="AJ664" s="4"/>
      <c r="AK664" s="4"/>
      <c r="AL664" s="4"/>
      <c r="AM664" s="7"/>
      <c r="AN664" s="7"/>
      <c r="AO664" s="7"/>
      <c r="AP664" s="7"/>
      <c r="AQ664" s="7">
        <f t="shared" si="143"/>
        <v>3</v>
      </c>
      <c r="AR664" s="3">
        <f t="shared" ref="AR664:AR683" si="148">34*3</f>
        <v>102</v>
      </c>
      <c r="AS664" s="8">
        <f t="shared" si="142"/>
        <v>2.9411764705882353E-2</v>
      </c>
    </row>
    <row r="665" spans="1:45" ht="16.8" customHeight="1" x14ac:dyDescent="0.25">
      <c r="A665" s="82"/>
      <c r="B665" s="81"/>
      <c r="C665" s="24" t="s">
        <v>112</v>
      </c>
      <c r="D665" s="25"/>
      <c r="E665" s="4"/>
      <c r="F665" s="4"/>
      <c r="G665" s="76" t="s">
        <v>154</v>
      </c>
      <c r="H665" s="4"/>
      <c r="I665" s="3"/>
      <c r="J665" s="4"/>
      <c r="K665" s="4"/>
      <c r="L665" s="4"/>
      <c r="M665" s="4"/>
      <c r="N665" s="4"/>
      <c r="O665" s="4"/>
      <c r="P665" s="4"/>
      <c r="Q665" s="4"/>
      <c r="R665" s="76" t="s">
        <v>154</v>
      </c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77" t="s">
        <v>157</v>
      </c>
      <c r="AH665" s="4"/>
      <c r="AI665" s="4"/>
      <c r="AJ665" s="4"/>
      <c r="AK665" s="4"/>
      <c r="AL665" s="4"/>
      <c r="AM665" s="7"/>
      <c r="AN665" s="7"/>
      <c r="AO665" s="7"/>
      <c r="AP665" s="7"/>
      <c r="AQ665" s="7">
        <f t="shared" si="143"/>
        <v>3</v>
      </c>
      <c r="AR665" s="3">
        <f t="shared" si="148"/>
        <v>102</v>
      </c>
      <c r="AS665" s="8">
        <f t="shared" si="142"/>
        <v>2.9411764705882353E-2</v>
      </c>
    </row>
    <row r="666" spans="1:45" ht="17.399999999999999" customHeight="1" x14ac:dyDescent="0.25">
      <c r="A666" s="82"/>
      <c r="B666" s="81"/>
      <c r="C666" s="24" t="s">
        <v>113</v>
      </c>
      <c r="D666" s="25"/>
      <c r="E666" s="4"/>
      <c r="F666" s="4"/>
      <c r="G666" s="76" t="s">
        <v>154</v>
      </c>
      <c r="H666" s="4"/>
      <c r="I666" s="3"/>
      <c r="J666" s="4"/>
      <c r="K666" s="4"/>
      <c r="L666" s="4"/>
      <c r="M666" s="4"/>
      <c r="N666" s="4"/>
      <c r="O666" s="4"/>
      <c r="P666" s="4"/>
      <c r="Q666" s="4"/>
      <c r="R666" s="76" t="s">
        <v>154</v>
      </c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77" t="s">
        <v>157</v>
      </c>
      <c r="AH666" s="4"/>
      <c r="AI666" s="4"/>
      <c r="AJ666" s="4"/>
      <c r="AK666" s="4"/>
      <c r="AL666" s="4"/>
      <c r="AM666" s="7"/>
      <c r="AN666" s="7"/>
      <c r="AO666" s="7"/>
      <c r="AP666" s="7"/>
      <c r="AQ666" s="7">
        <f t="shared" si="143"/>
        <v>3</v>
      </c>
      <c r="AR666" s="3">
        <f t="shared" si="148"/>
        <v>102</v>
      </c>
      <c r="AS666" s="8">
        <f t="shared" ref="AS666:AS672" si="149">AQ666/AR666</f>
        <v>2.9411764705882353E-2</v>
      </c>
    </row>
    <row r="667" spans="1:45" ht="16.8" customHeight="1" x14ac:dyDescent="0.25">
      <c r="A667" s="82"/>
      <c r="B667" s="81"/>
      <c r="C667" s="24" t="s">
        <v>201</v>
      </c>
      <c r="D667" s="25"/>
      <c r="E667" s="4"/>
      <c r="F667" s="4"/>
      <c r="G667" s="76" t="s">
        <v>154</v>
      </c>
      <c r="H667" s="4"/>
      <c r="I667" s="3"/>
      <c r="J667" s="4"/>
      <c r="K667" s="4"/>
      <c r="L667" s="4"/>
      <c r="M667" s="4"/>
      <c r="N667" s="4"/>
      <c r="O667" s="4"/>
      <c r="P667" s="4"/>
      <c r="Q667" s="4"/>
      <c r="R667" s="76" t="s">
        <v>154</v>
      </c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77" t="s">
        <v>157</v>
      </c>
      <c r="AH667" s="4"/>
      <c r="AI667" s="4"/>
      <c r="AJ667" s="4"/>
      <c r="AK667" s="4"/>
      <c r="AL667" s="4"/>
      <c r="AM667" s="7"/>
      <c r="AN667" s="7"/>
      <c r="AO667" s="7"/>
      <c r="AP667" s="7"/>
      <c r="AQ667" s="7">
        <f t="shared" si="143"/>
        <v>3</v>
      </c>
      <c r="AR667" s="3">
        <f t="shared" si="148"/>
        <v>102</v>
      </c>
      <c r="AS667" s="8">
        <f t="shared" si="149"/>
        <v>2.9411764705882353E-2</v>
      </c>
    </row>
    <row r="668" spans="1:45" ht="18" customHeight="1" x14ac:dyDescent="0.25">
      <c r="A668" s="82"/>
      <c r="B668" s="81"/>
      <c r="C668" s="24" t="s">
        <v>202</v>
      </c>
      <c r="D668" s="25"/>
      <c r="E668" s="4"/>
      <c r="F668" s="4"/>
      <c r="G668" s="76" t="s">
        <v>154</v>
      </c>
      <c r="H668" s="4"/>
      <c r="I668" s="3"/>
      <c r="J668" s="4"/>
      <c r="K668" s="4"/>
      <c r="L668" s="4"/>
      <c r="M668" s="4"/>
      <c r="N668" s="4"/>
      <c r="O668" s="4"/>
      <c r="P668" s="4"/>
      <c r="Q668" s="4"/>
      <c r="R668" s="76" t="s">
        <v>154</v>
      </c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77" t="s">
        <v>157</v>
      </c>
      <c r="AH668" s="4"/>
      <c r="AI668" s="4"/>
      <c r="AJ668" s="4"/>
      <c r="AK668" s="4"/>
      <c r="AL668" s="4"/>
      <c r="AM668" s="7"/>
      <c r="AN668" s="7"/>
      <c r="AO668" s="7"/>
      <c r="AP668" s="7"/>
      <c r="AQ668" s="7">
        <f t="shared" si="143"/>
        <v>3</v>
      </c>
      <c r="AR668" s="3">
        <f t="shared" si="148"/>
        <v>102</v>
      </c>
      <c r="AS668" s="8">
        <f t="shared" si="149"/>
        <v>2.9411764705882353E-2</v>
      </c>
    </row>
    <row r="669" spans="1:45" ht="16.8" customHeight="1" x14ac:dyDescent="0.25">
      <c r="A669" s="82"/>
      <c r="B669" s="81"/>
      <c r="C669" s="24" t="s">
        <v>203</v>
      </c>
      <c r="D669" s="25"/>
      <c r="E669" s="4"/>
      <c r="F669" s="4"/>
      <c r="G669" s="76" t="s">
        <v>154</v>
      </c>
      <c r="H669" s="4"/>
      <c r="I669" s="3"/>
      <c r="J669" s="4"/>
      <c r="K669" s="4"/>
      <c r="L669" s="4"/>
      <c r="M669" s="4"/>
      <c r="N669" s="4"/>
      <c r="O669" s="4"/>
      <c r="P669" s="4"/>
      <c r="Q669" s="4"/>
      <c r="R669" s="76" t="s">
        <v>154</v>
      </c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77" t="s">
        <v>157</v>
      </c>
      <c r="AH669" s="4"/>
      <c r="AI669" s="4"/>
      <c r="AJ669" s="4"/>
      <c r="AK669" s="4"/>
      <c r="AL669" s="4"/>
      <c r="AM669" s="7"/>
      <c r="AN669" s="7"/>
      <c r="AO669" s="7"/>
      <c r="AP669" s="7"/>
      <c r="AQ669" s="7">
        <f t="shared" si="143"/>
        <v>3</v>
      </c>
      <c r="AR669" s="3">
        <f t="shared" si="148"/>
        <v>102</v>
      </c>
      <c r="AS669" s="8">
        <f t="shared" si="149"/>
        <v>2.9411764705882353E-2</v>
      </c>
    </row>
    <row r="670" spans="1:45" ht="15" customHeight="1" x14ac:dyDescent="0.25">
      <c r="A670" s="82"/>
      <c r="B670" s="81"/>
      <c r="C670" s="24" t="s">
        <v>204</v>
      </c>
      <c r="D670" s="25"/>
      <c r="E670" s="4"/>
      <c r="F670" s="4"/>
      <c r="G670" s="76" t="s">
        <v>154</v>
      </c>
      <c r="H670" s="4"/>
      <c r="I670" s="3"/>
      <c r="J670" s="4"/>
      <c r="K670" s="4"/>
      <c r="L670" s="4"/>
      <c r="M670" s="4"/>
      <c r="N670" s="4"/>
      <c r="O670" s="4"/>
      <c r="P670" s="4"/>
      <c r="Q670" s="4"/>
      <c r="R670" s="76" t="s">
        <v>154</v>
      </c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77" t="s">
        <v>157</v>
      </c>
      <c r="AH670" s="4"/>
      <c r="AI670" s="4"/>
      <c r="AJ670" s="4"/>
      <c r="AK670" s="4"/>
      <c r="AL670" s="4"/>
      <c r="AM670" s="7"/>
      <c r="AN670" s="7"/>
      <c r="AO670" s="7"/>
      <c r="AP670" s="7"/>
      <c r="AQ670" s="7">
        <f t="shared" si="143"/>
        <v>3</v>
      </c>
      <c r="AR670" s="3">
        <f t="shared" si="148"/>
        <v>102</v>
      </c>
      <c r="AS670" s="8">
        <f t="shared" si="149"/>
        <v>2.9411764705882353E-2</v>
      </c>
    </row>
    <row r="671" spans="1:45" ht="14.4" customHeight="1" x14ac:dyDescent="0.25">
      <c r="A671" s="82"/>
      <c r="B671" s="81"/>
      <c r="C671" s="24" t="s">
        <v>205</v>
      </c>
      <c r="D671" s="25"/>
      <c r="E671" s="4"/>
      <c r="F671" s="4"/>
      <c r="G671" s="76" t="s">
        <v>154</v>
      </c>
      <c r="H671" s="4"/>
      <c r="I671" s="3"/>
      <c r="J671" s="4"/>
      <c r="K671" s="4"/>
      <c r="L671" s="4"/>
      <c r="M671" s="4"/>
      <c r="N671" s="4"/>
      <c r="O671" s="4"/>
      <c r="P671" s="4"/>
      <c r="Q671" s="4"/>
      <c r="R671" s="76" t="s">
        <v>154</v>
      </c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77" t="s">
        <v>157</v>
      </c>
      <c r="AH671" s="4"/>
      <c r="AI671" s="4"/>
      <c r="AJ671" s="4"/>
      <c r="AK671" s="4"/>
      <c r="AL671" s="4"/>
      <c r="AM671" s="7"/>
      <c r="AN671" s="7"/>
      <c r="AO671" s="7"/>
      <c r="AP671" s="7"/>
      <c r="AQ671" s="7">
        <f t="shared" si="143"/>
        <v>3</v>
      </c>
      <c r="AR671" s="3">
        <f t="shared" si="148"/>
        <v>102</v>
      </c>
      <c r="AS671" s="8">
        <f t="shared" si="149"/>
        <v>2.9411764705882353E-2</v>
      </c>
    </row>
    <row r="672" spans="1:45" ht="15.6" customHeight="1" x14ac:dyDescent="0.25">
      <c r="A672" s="82"/>
      <c r="B672" s="81"/>
      <c r="C672" s="24" t="s">
        <v>206</v>
      </c>
      <c r="D672" s="25"/>
      <c r="E672" s="4"/>
      <c r="F672" s="4"/>
      <c r="G672" s="76" t="s">
        <v>154</v>
      </c>
      <c r="H672" s="4"/>
      <c r="I672" s="3"/>
      <c r="J672" s="4"/>
      <c r="K672" s="4"/>
      <c r="L672" s="4"/>
      <c r="M672" s="4"/>
      <c r="N672" s="4"/>
      <c r="O672" s="4"/>
      <c r="P672" s="4"/>
      <c r="Q672" s="4"/>
      <c r="R672" s="76" t="s">
        <v>154</v>
      </c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77" t="s">
        <v>157</v>
      </c>
      <c r="AH672" s="4"/>
      <c r="AI672" s="4"/>
      <c r="AJ672" s="4"/>
      <c r="AK672" s="4"/>
      <c r="AL672" s="4"/>
      <c r="AM672" s="7"/>
      <c r="AN672" s="7"/>
      <c r="AO672" s="7"/>
      <c r="AP672" s="7"/>
      <c r="AQ672" s="7">
        <f t="shared" si="143"/>
        <v>3</v>
      </c>
      <c r="AR672" s="3">
        <f t="shared" si="148"/>
        <v>102</v>
      </c>
      <c r="AS672" s="8">
        <f t="shared" si="149"/>
        <v>2.9411764705882353E-2</v>
      </c>
    </row>
    <row r="673" spans="1:45" ht="12.75" customHeight="1" x14ac:dyDescent="0.25">
      <c r="A673" s="82"/>
      <c r="B673" s="84"/>
      <c r="C673" s="24" t="s">
        <v>207</v>
      </c>
      <c r="D673" s="25"/>
      <c r="E673" s="4"/>
      <c r="F673" s="4"/>
      <c r="G673" s="76" t="s">
        <v>154</v>
      </c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76" t="s">
        <v>154</v>
      </c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77" t="s">
        <v>157</v>
      </c>
      <c r="AH673" s="4"/>
      <c r="AI673" s="4"/>
      <c r="AJ673" s="4"/>
      <c r="AK673" s="4"/>
      <c r="AL673" s="4"/>
      <c r="AM673" s="7"/>
      <c r="AN673" s="7"/>
      <c r="AO673" s="7"/>
      <c r="AP673" s="7"/>
      <c r="AQ673" s="7">
        <f t="shared" si="143"/>
        <v>3</v>
      </c>
      <c r="AR673" s="3">
        <f t="shared" si="148"/>
        <v>102</v>
      </c>
      <c r="AS673" s="8">
        <f t="shared" si="142"/>
        <v>2.9411764705882353E-2</v>
      </c>
    </row>
    <row r="674" spans="1:45" ht="12.75" customHeight="1" x14ac:dyDescent="0.25">
      <c r="A674" s="82"/>
      <c r="B674" s="80" t="s">
        <v>101</v>
      </c>
      <c r="C674" s="24" t="s">
        <v>111</v>
      </c>
      <c r="D674" s="67"/>
      <c r="E674" s="4"/>
      <c r="F674" s="76" t="s">
        <v>154</v>
      </c>
      <c r="G674" s="4"/>
      <c r="H674" s="3"/>
      <c r="I674" s="3"/>
      <c r="J674" s="4"/>
      <c r="K674" s="4"/>
      <c r="L674" s="4"/>
      <c r="M674" s="4"/>
      <c r="N674" s="76" t="s">
        <v>154</v>
      </c>
      <c r="O674" s="4"/>
      <c r="P674" s="4"/>
      <c r="Q674" s="4"/>
      <c r="R674" s="4"/>
      <c r="S674" s="4"/>
      <c r="T674" s="76" t="s">
        <v>154</v>
      </c>
      <c r="U674" s="4"/>
      <c r="V674" s="4"/>
      <c r="W674" s="76" t="s">
        <v>154</v>
      </c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77" t="s">
        <v>157</v>
      </c>
      <c r="AI674" s="4"/>
      <c r="AJ674" s="4"/>
      <c r="AK674" s="4"/>
      <c r="AL674" s="4"/>
      <c r="AM674" s="7"/>
      <c r="AN674" s="7"/>
      <c r="AO674" s="7"/>
      <c r="AP674" s="7"/>
      <c r="AQ674" s="7">
        <f t="shared" si="143"/>
        <v>5</v>
      </c>
      <c r="AR674" s="3">
        <f t="shared" si="148"/>
        <v>102</v>
      </c>
      <c r="AS674" s="8">
        <f t="shared" si="142"/>
        <v>4.9019607843137254E-2</v>
      </c>
    </row>
    <row r="675" spans="1:45" ht="12.75" customHeight="1" x14ac:dyDescent="0.25">
      <c r="A675" s="82"/>
      <c r="B675" s="81"/>
      <c r="C675" s="24" t="s">
        <v>112</v>
      </c>
      <c r="D675" s="25"/>
      <c r="E675" s="4"/>
      <c r="F675" s="76" t="s">
        <v>154</v>
      </c>
      <c r="G675" s="4"/>
      <c r="H675" s="4"/>
      <c r="I675" s="4"/>
      <c r="J675" s="4"/>
      <c r="K675" s="4"/>
      <c r="L675" s="4"/>
      <c r="M675" s="4"/>
      <c r="N675" s="76" t="s">
        <v>154</v>
      </c>
      <c r="O675" s="4"/>
      <c r="P675" s="4"/>
      <c r="Q675" s="4"/>
      <c r="R675" s="4"/>
      <c r="S675" s="4"/>
      <c r="T675" s="76" t="s">
        <v>154</v>
      </c>
      <c r="U675" s="4"/>
      <c r="V675" s="4"/>
      <c r="W675" s="76" t="s">
        <v>154</v>
      </c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77" t="s">
        <v>157</v>
      </c>
      <c r="AI675" s="7"/>
      <c r="AJ675" s="7"/>
      <c r="AK675" s="4"/>
      <c r="AL675" s="4"/>
      <c r="AM675" s="7"/>
      <c r="AN675" s="7"/>
      <c r="AO675" s="7"/>
      <c r="AP675" s="7"/>
      <c r="AQ675" s="7">
        <f t="shared" si="143"/>
        <v>5</v>
      </c>
      <c r="AR675" s="3">
        <f t="shared" si="148"/>
        <v>102</v>
      </c>
      <c r="AS675" s="8">
        <f t="shared" si="142"/>
        <v>4.9019607843137254E-2</v>
      </c>
    </row>
    <row r="676" spans="1:45" ht="12.75" customHeight="1" x14ac:dyDescent="0.25">
      <c r="A676" s="82"/>
      <c r="B676" s="81"/>
      <c r="C676" s="24" t="s">
        <v>113</v>
      </c>
      <c r="D676" s="25"/>
      <c r="E676" s="4"/>
      <c r="F676" s="76" t="s">
        <v>154</v>
      </c>
      <c r="G676" s="4"/>
      <c r="H676" s="4"/>
      <c r="I676" s="4"/>
      <c r="J676" s="4"/>
      <c r="K676" s="4"/>
      <c r="L676" s="4"/>
      <c r="M676" s="4"/>
      <c r="N676" s="76" t="s">
        <v>154</v>
      </c>
      <c r="O676" s="4"/>
      <c r="P676" s="4"/>
      <c r="Q676" s="4"/>
      <c r="R676" s="4"/>
      <c r="S676" s="4"/>
      <c r="T676" s="76" t="s">
        <v>154</v>
      </c>
      <c r="U676" s="4"/>
      <c r="V676" s="4"/>
      <c r="W676" s="76" t="s">
        <v>154</v>
      </c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77" t="s">
        <v>157</v>
      </c>
      <c r="AI676" s="7"/>
      <c r="AJ676" s="7"/>
      <c r="AK676" s="4"/>
      <c r="AL676" s="4"/>
      <c r="AM676" s="7"/>
      <c r="AN676" s="7"/>
      <c r="AO676" s="7"/>
      <c r="AP676" s="7"/>
      <c r="AQ676" s="7">
        <f t="shared" si="143"/>
        <v>5</v>
      </c>
      <c r="AR676" s="3">
        <f t="shared" si="148"/>
        <v>102</v>
      </c>
      <c r="AS676" s="8">
        <f t="shared" ref="AS676:AS682" si="150">AQ676/AR676</f>
        <v>4.9019607843137254E-2</v>
      </c>
    </row>
    <row r="677" spans="1:45" ht="12.75" customHeight="1" x14ac:dyDescent="0.25">
      <c r="A677" s="82"/>
      <c r="B677" s="81"/>
      <c r="C677" s="24" t="s">
        <v>201</v>
      </c>
      <c r="D677" s="25"/>
      <c r="E677" s="4"/>
      <c r="F677" s="76" t="s">
        <v>154</v>
      </c>
      <c r="G677" s="4"/>
      <c r="H677" s="4"/>
      <c r="I677" s="4"/>
      <c r="J677" s="4"/>
      <c r="K677" s="4"/>
      <c r="L677" s="4"/>
      <c r="M677" s="4"/>
      <c r="N677" s="76" t="s">
        <v>154</v>
      </c>
      <c r="O677" s="4"/>
      <c r="P677" s="4"/>
      <c r="Q677" s="4"/>
      <c r="R677" s="4"/>
      <c r="S677" s="4"/>
      <c r="T677" s="76" t="s">
        <v>154</v>
      </c>
      <c r="U677" s="4"/>
      <c r="V677" s="4"/>
      <c r="W677" s="76" t="s">
        <v>154</v>
      </c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77" t="s">
        <v>157</v>
      </c>
      <c r="AI677" s="7"/>
      <c r="AJ677" s="7"/>
      <c r="AK677" s="4"/>
      <c r="AL677" s="4"/>
      <c r="AM677" s="7"/>
      <c r="AN677" s="7"/>
      <c r="AO677" s="7"/>
      <c r="AP677" s="7"/>
      <c r="AQ677" s="7">
        <f t="shared" si="143"/>
        <v>5</v>
      </c>
      <c r="AR677" s="3">
        <f t="shared" si="148"/>
        <v>102</v>
      </c>
      <c r="AS677" s="8">
        <f t="shared" si="150"/>
        <v>4.9019607843137254E-2</v>
      </c>
    </row>
    <row r="678" spans="1:45" ht="12.75" customHeight="1" x14ac:dyDescent="0.25">
      <c r="A678" s="82"/>
      <c r="B678" s="81"/>
      <c r="C678" s="24" t="s">
        <v>202</v>
      </c>
      <c r="D678" s="25"/>
      <c r="E678" s="4"/>
      <c r="F678" s="76" t="s">
        <v>154</v>
      </c>
      <c r="G678" s="4"/>
      <c r="H678" s="4"/>
      <c r="I678" s="4"/>
      <c r="J678" s="4"/>
      <c r="K678" s="4"/>
      <c r="L678" s="4"/>
      <c r="M678" s="4"/>
      <c r="N678" s="76" t="s">
        <v>154</v>
      </c>
      <c r="O678" s="4"/>
      <c r="P678" s="4"/>
      <c r="Q678" s="4"/>
      <c r="R678" s="4"/>
      <c r="S678" s="4"/>
      <c r="T678" s="76" t="s">
        <v>154</v>
      </c>
      <c r="U678" s="4"/>
      <c r="V678" s="4"/>
      <c r="W678" s="76" t="s">
        <v>154</v>
      </c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77" t="s">
        <v>157</v>
      </c>
      <c r="AI678" s="7"/>
      <c r="AJ678" s="7"/>
      <c r="AK678" s="4"/>
      <c r="AL678" s="4"/>
      <c r="AM678" s="7"/>
      <c r="AN678" s="7"/>
      <c r="AO678" s="7"/>
      <c r="AP678" s="7"/>
      <c r="AQ678" s="7">
        <f t="shared" si="143"/>
        <v>5</v>
      </c>
      <c r="AR678" s="3">
        <f t="shared" si="148"/>
        <v>102</v>
      </c>
      <c r="AS678" s="8">
        <f t="shared" si="150"/>
        <v>4.9019607843137254E-2</v>
      </c>
    </row>
    <row r="679" spans="1:45" ht="12.75" customHeight="1" x14ac:dyDescent="0.25">
      <c r="A679" s="82"/>
      <c r="B679" s="81"/>
      <c r="C679" s="24" t="s">
        <v>203</v>
      </c>
      <c r="D679" s="25"/>
      <c r="E679" s="4"/>
      <c r="F679" s="76" t="s">
        <v>154</v>
      </c>
      <c r="G679" s="4"/>
      <c r="H679" s="4"/>
      <c r="I679" s="4"/>
      <c r="J679" s="4"/>
      <c r="K679" s="4"/>
      <c r="L679" s="4"/>
      <c r="M679" s="4"/>
      <c r="N679" s="76" t="s">
        <v>154</v>
      </c>
      <c r="O679" s="4"/>
      <c r="P679" s="4"/>
      <c r="Q679" s="4"/>
      <c r="R679" s="4"/>
      <c r="S679" s="4"/>
      <c r="T679" s="76" t="s">
        <v>154</v>
      </c>
      <c r="U679" s="4"/>
      <c r="V679" s="4"/>
      <c r="W679" s="76" t="s">
        <v>154</v>
      </c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77" t="s">
        <v>157</v>
      </c>
      <c r="AI679" s="7"/>
      <c r="AJ679" s="7"/>
      <c r="AK679" s="4"/>
      <c r="AL679" s="4"/>
      <c r="AM679" s="7"/>
      <c r="AN679" s="7"/>
      <c r="AO679" s="7"/>
      <c r="AP679" s="7"/>
      <c r="AQ679" s="7">
        <f t="shared" si="143"/>
        <v>5</v>
      </c>
      <c r="AR679" s="3">
        <f t="shared" si="148"/>
        <v>102</v>
      </c>
      <c r="AS679" s="8">
        <f t="shared" si="150"/>
        <v>4.9019607843137254E-2</v>
      </c>
    </row>
    <row r="680" spans="1:45" ht="12.75" customHeight="1" x14ac:dyDescent="0.25">
      <c r="A680" s="82"/>
      <c r="B680" s="81"/>
      <c r="C680" s="24" t="s">
        <v>204</v>
      </c>
      <c r="D680" s="25"/>
      <c r="E680" s="4"/>
      <c r="F680" s="76" t="s">
        <v>154</v>
      </c>
      <c r="G680" s="4"/>
      <c r="H680" s="4"/>
      <c r="I680" s="4"/>
      <c r="J680" s="4"/>
      <c r="K680" s="4"/>
      <c r="L680" s="4"/>
      <c r="M680" s="4"/>
      <c r="N680" s="76" t="s">
        <v>154</v>
      </c>
      <c r="O680" s="4"/>
      <c r="P680" s="4"/>
      <c r="Q680" s="4"/>
      <c r="R680" s="4"/>
      <c r="S680" s="4"/>
      <c r="T680" s="76" t="s">
        <v>154</v>
      </c>
      <c r="U680" s="4"/>
      <c r="V680" s="4"/>
      <c r="W680" s="76" t="s">
        <v>154</v>
      </c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77" t="s">
        <v>157</v>
      </c>
      <c r="AI680" s="7"/>
      <c r="AJ680" s="7"/>
      <c r="AK680" s="4"/>
      <c r="AL680" s="4"/>
      <c r="AM680" s="7"/>
      <c r="AN680" s="7"/>
      <c r="AO680" s="7"/>
      <c r="AP680" s="7"/>
      <c r="AQ680" s="7">
        <f t="shared" si="143"/>
        <v>5</v>
      </c>
      <c r="AR680" s="3">
        <f t="shared" si="148"/>
        <v>102</v>
      </c>
      <c r="AS680" s="8">
        <f t="shared" si="150"/>
        <v>4.9019607843137254E-2</v>
      </c>
    </row>
    <row r="681" spans="1:45" ht="12.75" customHeight="1" x14ac:dyDescent="0.25">
      <c r="A681" s="82"/>
      <c r="B681" s="81"/>
      <c r="C681" s="24" t="s">
        <v>205</v>
      </c>
      <c r="D681" s="25"/>
      <c r="E681" s="4"/>
      <c r="F681" s="76" t="s">
        <v>154</v>
      </c>
      <c r="G681" s="4"/>
      <c r="H681" s="4"/>
      <c r="I681" s="4"/>
      <c r="J681" s="4"/>
      <c r="K681" s="4"/>
      <c r="L681" s="4"/>
      <c r="M681" s="4"/>
      <c r="N681" s="76" t="s">
        <v>154</v>
      </c>
      <c r="O681" s="4"/>
      <c r="P681" s="4"/>
      <c r="Q681" s="4"/>
      <c r="R681" s="4"/>
      <c r="S681" s="4"/>
      <c r="T681" s="76" t="s">
        <v>154</v>
      </c>
      <c r="U681" s="4"/>
      <c r="V681" s="4"/>
      <c r="W681" s="76" t="s">
        <v>154</v>
      </c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77" t="s">
        <v>157</v>
      </c>
      <c r="AI681" s="7"/>
      <c r="AJ681" s="7"/>
      <c r="AK681" s="4"/>
      <c r="AL681" s="4"/>
      <c r="AM681" s="7"/>
      <c r="AN681" s="7"/>
      <c r="AO681" s="7"/>
      <c r="AP681" s="7"/>
      <c r="AQ681" s="7">
        <f t="shared" si="143"/>
        <v>5</v>
      </c>
      <c r="AR681" s="3">
        <f t="shared" si="148"/>
        <v>102</v>
      </c>
      <c r="AS681" s="8">
        <f t="shared" si="150"/>
        <v>4.9019607843137254E-2</v>
      </c>
    </row>
    <row r="682" spans="1:45" ht="12.75" customHeight="1" x14ac:dyDescent="0.25">
      <c r="A682" s="82"/>
      <c r="B682" s="81"/>
      <c r="C682" s="24" t="s">
        <v>206</v>
      </c>
      <c r="D682" s="25"/>
      <c r="E682" s="4"/>
      <c r="F682" s="76" t="s">
        <v>154</v>
      </c>
      <c r="G682" s="4"/>
      <c r="H682" s="4"/>
      <c r="I682" s="4"/>
      <c r="J682" s="4"/>
      <c r="K682" s="4"/>
      <c r="L682" s="4"/>
      <c r="M682" s="4"/>
      <c r="N682" s="76" t="s">
        <v>154</v>
      </c>
      <c r="O682" s="4"/>
      <c r="P682" s="4"/>
      <c r="Q682" s="4"/>
      <c r="R682" s="4"/>
      <c r="S682" s="4"/>
      <c r="T682" s="76" t="s">
        <v>154</v>
      </c>
      <c r="U682" s="4"/>
      <c r="V682" s="4"/>
      <c r="W682" s="76" t="s">
        <v>154</v>
      </c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77" t="s">
        <v>157</v>
      </c>
      <c r="AI682" s="7"/>
      <c r="AJ682" s="7"/>
      <c r="AK682" s="4"/>
      <c r="AL682" s="4"/>
      <c r="AM682" s="7"/>
      <c r="AN682" s="7"/>
      <c r="AO682" s="7"/>
      <c r="AP682" s="7"/>
      <c r="AQ682" s="7">
        <f t="shared" si="143"/>
        <v>5</v>
      </c>
      <c r="AR682" s="3">
        <f t="shared" si="148"/>
        <v>102</v>
      </c>
      <c r="AS682" s="8">
        <f t="shared" si="150"/>
        <v>4.9019607843137254E-2</v>
      </c>
    </row>
    <row r="683" spans="1:45" ht="15.6" customHeight="1" x14ac:dyDescent="0.25">
      <c r="A683" s="82"/>
      <c r="B683" s="84"/>
      <c r="C683" s="24" t="s">
        <v>207</v>
      </c>
      <c r="D683" s="25"/>
      <c r="E683" s="4"/>
      <c r="F683" s="76" t="s">
        <v>154</v>
      </c>
      <c r="G683" s="4"/>
      <c r="H683" s="4"/>
      <c r="I683" s="4"/>
      <c r="J683" s="4"/>
      <c r="K683" s="4"/>
      <c r="L683" s="4"/>
      <c r="M683" s="4"/>
      <c r="N683" s="76" t="s">
        <v>154</v>
      </c>
      <c r="O683" s="4"/>
      <c r="P683" s="4"/>
      <c r="Q683" s="4"/>
      <c r="R683" s="4"/>
      <c r="S683" s="4"/>
      <c r="T683" s="76" t="s">
        <v>154</v>
      </c>
      <c r="U683" s="4"/>
      <c r="V683" s="4"/>
      <c r="W683" s="76" t="s">
        <v>154</v>
      </c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77" t="s">
        <v>157</v>
      </c>
      <c r="AI683" s="7"/>
      <c r="AJ683" s="7"/>
      <c r="AK683" s="4"/>
      <c r="AL683" s="4"/>
      <c r="AM683" s="7"/>
      <c r="AN683" s="7"/>
      <c r="AO683" s="7"/>
      <c r="AP683" s="7"/>
      <c r="AQ683" s="7">
        <f t="shared" si="143"/>
        <v>5</v>
      </c>
      <c r="AR683" s="3">
        <f t="shared" si="148"/>
        <v>102</v>
      </c>
      <c r="AS683" s="8">
        <f t="shared" si="142"/>
        <v>4.9019607843137254E-2</v>
      </c>
    </row>
    <row r="684" spans="1:45" ht="12.75" customHeight="1" x14ac:dyDescent="0.25">
      <c r="A684" s="82"/>
      <c r="B684" s="80" t="s">
        <v>102</v>
      </c>
      <c r="C684" s="24" t="s">
        <v>111</v>
      </c>
      <c r="D684" s="25"/>
      <c r="E684" s="4"/>
      <c r="F684" s="76" t="s">
        <v>154</v>
      </c>
      <c r="G684" s="4"/>
      <c r="H684" s="4"/>
      <c r="I684" s="4"/>
      <c r="J684" s="4"/>
      <c r="K684" s="4"/>
      <c r="L684" s="4"/>
      <c r="M684" s="4"/>
      <c r="N684" s="76" t="s">
        <v>154</v>
      </c>
      <c r="O684" s="4"/>
      <c r="P684" s="4"/>
      <c r="Q684" s="4"/>
      <c r="R684" s="4"/>
      <c r="S684" s="4"/>
      <c r="T684" s="171"/>
      <c r="U684" s="4"/>
      <c r="V684" s="4"/>
      <c r="W684" s="76" t="s">
        <v>154</v>
      </c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77" t="s">
        <v>157</v>
      </c>
      <c r="AI684" s="7"/>
      <c r="AJ684" s="7"/>
      <c r="AK684" s="4"/>
      <c r="AL684" s="4"/>
      <c r="AM684" s="7"/>
      <c r="AN684" s="7"/>
      <c r="AO684" s="7"/>
      <c r="AP684" s="7"/>
      <c r="AQ684" s="7">
        <f t="shared" si="143"/>
        <v>4</v>
      </c>
      <c r="AR684" s="3">
        <f t="shared" ref="AR684:AR693" si="151">34*2</f>
        <v>68</v>
      </c>
      <c r="AS684" s="8">
        <f t="shared" si="142"/>
        <v>5.8823529411764705E-2</v>
      </c>
    </row>
    <row r="685" spans="1:45" ht="12.75" customHeight="1" x14ac:dyDescent="0.25">
      <c r="A685" s="82"/>
      <c r="B685" s="81"/>
      <c r="C685" s="24" t="s">
        <v>112</v>
      </c>
      <c r="D685" s="25"/>
      <c r="E685" s="4"/>
      <c r="F685" s="76" t="s">
        <v>154</v>
      </c>
      <c r="G685" s="4"/>
      <c r="H685" s="4"/>
      <c r="I685" s="4"/>
      <c r="J685" s="4"/>
      <c r="K685" s="4"/>
      <c r="L685" s="4"/>
      <c r="M685" s="4"/>
      <c r="N685" s="76" t="s">
        <v>154</v>
      </c>
      <c r="O685" s="4"/>
      <c r="P685" s="4"/>
      <c r="Q685" s="4"/>
      <c r="R685" s="4"/>
      <c r="S685" s="4"/>
      <c r="T685" s="171"/>
      <c r="U685" s="4"/>
      <c r="V685" s="4"/>
      <c r="W685" s="76" t="s">
        <v>154</v>
      </c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77" t="s">
        <v>157</v>
      </c>
      <c r="AI685" s="7"/>
      <c r="AJ685" s="7"/>
      <c r="AK685" s="4"/>
      <c r="AL685" s="4"/>
      <c r="AM685" s="7"/>
      <c r="AN685" s="7"/>
      <c r="AO685" s="7"/>
      <c r="AP685" s="7"/>
      <c r="AQ685" s="7">
        <f t="shared" si="143"/>
        <v>4</v>
      </c>
      <c r="AR685" s="3">
        <f t="shared" si="151"/>
        <v>68</v>
      </c>
      <c r="AS685" s="8">
        <f t="shared" si="142"/>
        <v>5.8823529411764705E-2</v>
      </c>
    </row>
    <row r="686" spans="1:45" ht="12.75" customHeight="1" x14ac:dyDescent="0.25">
      <c r="A686" s="82"/>
      <c r="B686" s="81"/>
      <c r="C686" s="24" t="s">
        <v>113</v>
      </c>
      <c r="D686" s="25"/>
      <c r="E686" s="4"/>
      <c r="F686" s="76" t="s">
        <v>154</v>
      </c>
      <c r="G686" s="4"/>
      <c r="H686" s="4"/>
      <c r="I686" s="4"/>
      <c r="J686" s="4"/>
      <c r="K686" s="4"/>
      <c r="L686" s="4"/>
      <c r="M686" s="4"/>
      <c r="N686" s="76" t="s">
        <v>154</v>
      </c>
      <c r="O686" s="4"/>
      <c r="P686" s="4"/>
      <c r="Q686" s="4"/>
      <c r="R686" s="4"/>
      <c r="S686" s="4"/>
      <c r="T686" s="171"/>
      <c r="U686" s="4"/>
      <c r="V686" s="4"/>
      <c r="W686" s="76" t="s">
        <v>154</v>
      </c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77" t="s">
        <v>157</v>
      </c>
      <c r="AI686" s="7"/>
      <c r="AJ686" s="7"/>
      <c r="AK686" s="4"/>
      <c r="AL686" s="4"/>
      <c r="AM686" s="7"/>
      <c r="AN686" s="7"/>
      <c r="AO686" s="7"/>
      <c r="AP686" s="7"/>
      <c r="AQ686" s="7">
        <f t="shared" si="143"/>
        <v>4</v>
      </c>
      <c r="AR686" s="3">
        <f t="shared" si="151"/>
        <v>68</v>
      </c>
      <c r="AS686" s="8">
        <f t="shared" ref="AS686:AS692" si="152">AQ686/AR686</f>
        <v>5.8823529411764705E-2</v>
      </c>
    </row>
    <row r="687" spans="1:45" ht="12.75" customHeight="1" x14ac:dyDescent="0.25">
      <c r="A687" s="82"/>
      <c r="B687" s="81"/>
      <c r="C687" s="24" t="s">
        <v>201</v>
      </c>
      <c r="D687" s="25"/>
      <c r="E687" s="4"/>
      <c r="F687" s="76" t="s">
        <v>154</v>
      </c>
      <c r="G687" s="4"/>
      <c r="H687" s="4"/>
      <c r="I687" s="4"/>
      <c r="J687" s="4"/>
      <c r="K687" s="4"/>
      <c r="L687" s="4"/>
      <c r="M687" s="4"/>
      <c r="N687" s="76" t="s">
        <v>154</v>
      </c>
      <c r="O687" s="4"/>
      <c r="P687" s="4"/>
      <c r="Q687" s="4"/>
      <c r="R687" s="4"/>
      <c r="S687" s="4"/>
      <c r="T687" s="171"/>
      <c r="U687" s="4"/>
      <c r="V687" s="4"/>
      <c r="W687" s="76" t="s">
        <v>154</v>
      </c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77" t="s">
        <v>157</v>
      </c>
      <c r="AI687" s="7"/>
      <c r="AJ687" s="7"/>
      <c r="AK687" s="4"/>
      <c r="AL687" s="4"/>
      <c r="AM687" s="7"/>
      <c r="AN687" s="7"/>
      <c r="AO687" s="7"/>
      <c r="AP687" s="7"/>
      <c r="AQ687" s="7">
        <f t="shared" si="143"/>
        <v>4</v>
      </c>
      <c r="AR687" s="3">
        <f t="shared" si="151"/>
        <v>68</v>
      </c>
      <c r="AS687" s="8">
        <f t="shared" si="152"/>
        <v>5.8823529411764705E-2</v>
      </c>
    </row>
    <row r="688" spans="1:45" ht="12.75" customHeight="1" x14ac:dyDescent="0.25">
      <c r="A688" s="82"/>
      <c r="B688" s="81"/>
      <c r="C688" s="24" t="s">
        <v>202</v>
      </c>
      <c r="D688" s="25"/>
      <c r="E688" s="4"/>
      <c r="F688" s="76" t="s">
        <v>154</v>
      </c>
      <c r="G688" s="4"/>
      <c r="H688" s="4"/>
      <c r="I688" s="4"/>
      <c r="J688" s="4"/>
      <c r="K688" s="4"/>
      <c r="L688" s="4"/>
      <c r="M688" s="4"/>
      <c r="N688" s="76" t="s">
        <v>154</v>
      </c>
      <c r="O688" s="4"/>
      <c r="P688" s="4"/>
      <c r="Q688" s="4"/>
      <c r="R688" s="4"/>
      <c r="S688" s="4"/>
      <c r="T688" s="171"/>
      <c r="U688" s="4"/>
      <c r="V688" s="4"/>
      <c r="W688" s="76" t="s">
        <v>154</v>
      </c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77" t="s">
        <v>157</v>
      </c>
      <c r="AI688" s="7"/>
      <c r="AJ688" s="7"/>
      <c r="AK688" s="4"/>
      <c r="AL688" s="4"/>
      <c r="AM688" s="7"/>
      <c r="AN688" s="7"/>
      <c r="AO688" s="7"/>
      <c r="AP688" s="7"/>
      <c r="AQ688" s="7">
        <f t="shared" si="143"/>
        <v>4</v>
      </c>
      <c r="AR688" s="3">
        <f t="shared" si="151"/>
        <v>68</v>
      </c>
      <c r="AS688" s="8">
        <f t="shared" si="152"/>
        <v>5.8823529411764705E-2</v>
      </c>
    </row>
    <row r="689" spans="1:45" ht="12.75" customHeight="1" x14ac:dyDescent="0.25">
      <c r="A689" s="82"/>
      <c r="B689" s="81"/>
      <c r="C689" s="24" t="s">
        <v>203</v>
      </c>
      <c r="D689" s="25"/>
      <c r="E689" s="4"/>
      <c r="F689" s="76" t="s">
        <v>154</v>
      </c>
      <c r="G689" s="4"/>
      <c r="H689" s="4"/>
      <c r="I689" s="4"/>
      <c r="J689" s="4"/>
      <c r="K689" s="4"/>
      <c r="L689" s="4"/>
      <c r="M689" s="4"/>
      <c r="N689" s="76" t="s">
        <v>154</v>
      </c>
      <c r="O689" s="4"/>
      <c r="P689" s="4"/>
      <c r="Q689" s="4"/>
      <c r="R689" s="4"/>
      <c r="S689" s="4"/>
      <c r="T689" s="171"/>
      <c r="U689" s="4"/>
      <c r="V689" s="4"/>
      <c r="W689" s="76" t="s">
        <v>154</v>
      </c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77" t="s">
        <v>157</v>
      </c>
      <c r="AI689" s="7"/>
      <c r="AJ689" s="7"/>
      <c r="AK689" s="4"/>
      <c r="AL689" s="4"/>
      <c r="AM689" s="7"/>
      <c r="AN689" s="7"/>
      <c r="AO689" s="7"/>
      <c r="AP689" s="7"/>
      <c r="AQ689" s="7">
        <f t="shared" si="143"/>
        <v>4</v>
      </c>
      <c r="AR689" s="3">
        <f t="shared" si="151"/>
        <v>68</v>
      </c>
      <c r="AS689" s="8">
        <f t="shared" si="152"/>
        <v>5.8823529411764705E-2</v>
      </c>
    </row>
    <row r="690" spans="1:45" ht="12.75" customHeight="1" x14ac:dyDescent="0.25">
      <c r="A690" s="82"/>
      <c r="B690" s="81"/>
      <c r="C690" s="24" t="s">
        <v>204</v>
      </c>
      <c r="D690" s="25"/>
      <c r="E690" s="4"/>
      <c r="F690" s="76" t="s">
        <v>154</v>
      </c>
      <c r="G690" s="4"/>
      <c r="H690" s="4"/>
      <c r="I690" s="4"/>
      <c r="J690" s="4"/>
      <c r="K690" s="4"/>
      <c r="L690" s="4"/>
      <c r="M690" s="4"/>
      <c r="N690" s="76" t="s">
        <v>154</v>
      </c>
      <c r="O690" s="4"/>
      <c r="P690" s="4"/>
      <c r="Q690" s="4"/>
      <c r="R690" s="4"/>
      <c r="S690" s="4"/>
      <c r="T690" s="171"/>
      <c r="U690" s="4"/>
      <c r="V690" s="4"/>
      <c r="W690" s="76" t="s">
        <v>154</v>
      </c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77" t="s">
        <v>157</v>
      </c>
      <c r="AI690" s="7"/>
      <c r="AJ690" s="7"/>
      <c r="AK690" s="4"/>
      <c r="AL690" s="4"/>
      <c r="AM690" s="7"/>
      <c r="AN690" s="7"/>
      <c r="AO690" s="7"/>
      <c r="AP690" s="7"/>
      <c r="AQ690" s="7">
        <f t="shared" si="143"/>
        <v>4</v>
      </c>
      <c r="AR690" s="3">
        <f t="shared" si="151"/>
        <v>68</v>
      </c>
      <c r="AS690" s="8">
        <f t="shared" si="152"/>
        <v>5.8823529411764705E-2</v>
      </c>
    </row>
    <row r="691" spans="1:45" ht="12.75" customHeight="1" x14ac:dyDescent="0.25">
      <c r="A691" s="82"/>
      <c r="B691" s="81"/>
      <c r="C691" s="24" t="s">
        <v>205</v>
      </c>
      <c r="D691" s="25"/>
      <c r="E691" s="4"/>
      <c r="F691" s="76" t="s">
        <v>154</v>
      </c>
      <c r="G691" s="4"/>
      <c r="H691" s="4"/>
      <c r="I691" s="4"/>
      <c r="J691" s="4"/>
      <c r="K691" s="4"/>
      <c r="L691" s="4"/>
      <c r="M691" s="4"/>
      <c r="N691" s="76" t="s">
        <v>154</v>
      </c>
      <c r="O691" s="4"/>
      <c r="P691" s="4"/>
      <c r="Q691" s="4"/>
      <c r="R691" s="4"/>
      <c r="S691" s="4"/>
      <c r="T691" s="171"/>
      <c r="U691" s="4"/>
      <c r="V691" s="4"/>
      <c r="W691" s="76" t="s">
        <v>154</v>
      </c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77" t="s">
        <v>157</v>
      </c>
      <c r="AI691" s="7"/>
      <c r="AJ691" s="7"/>
      <c r="AK691" s="4"/>
      <c r="AL691" s="4"/>
      <c r="AM691" s="7"/>
      <c r="AN691" s="7"/>
      <c r="AO691" s="7"/>
      <c r="AP691" s="7"/>
      <c r="AQ691" s="7">
        <f t="shared" si="143"/>
        <v>4</v>
      </c>
      <c r="AR691" s="3">
        <f t="shared" si="151"/>
        <v>68</v>
      </c>
      <c r="AS691" s="8">
        <f t="shared" si="152"/>
        <v>5.8823529411764705E-2</v>
      </c>
    </row>
    <row r="692" spans="1:45" ht="12.75" customHeight="1" x14ac:dyDescent="0.25">
      <c r="A692" s="82"/>
      <c r="B692" s="81"/>
      <c r="C692" s="24" t="s">
        <v>206</v>
      </c>
      <c r="D692" s="25"/>
      <c r="E692" s="4"/>
      <c r="F692" s="76" t="s">
        <v>154</v>
      </c>
      <c r="G692" s="4"/>
      <c r="H692" s="4"/>
      <c r="I692" s="4"/>
      <c r="J692" s="4"/>
      <c r="K692" s="4"/>
      <c r="L692" s="4"/>
      <c r="M692" s="4"/>
      <c r="N692" s="76" t="s">
        <v>154</v>
      </c>
      <c r="O692" s="4"/>
      <c r="P692" s="4"/>
      <c r="Q692" s="4"/>
      <c r="R692" s="4"/>
      <c r="S692" s="4"/>
      <c r="T692" s="171"/>
      <c r="U692" s="4"/>
      <c r="V692" s="4"/>
      <c r="W692" s="76" t="s">
        <v>154</v>
      </c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77" t="s">
        <v>157</v>
      </c>
      <c r="AI692" s="7"/>
      <c r="AJ692" s="7"/>
      <c r="AK692" s="4"/>
      <c r="AL692" s="4"/>
      <c r="AM692" s="7"/>
      <c r="AN692" s="7"/>
      <c r="AO692" s="7"/>
      <c r="AP692" s="7"/>
      <c r="AQ692" s="7">
        <f t="shared" si="143"/>
        <v>4</v>
      </c>
      <c r="AR692" s="3">
        <f t="shared" si="151"/>
        <v>68</v>
      </c>
      <c r="AS692" s="8">
        <f t="shared" si="152"/>
        <v>5.8823529411764705E-2</v>
      </c>
    </row>
    <row r="693" spans="1:45" ht="12.75" customHeight="1" x14ac:dyDescent="0.25">
      <c r="A693" s="82"/>
      <c r="B693" s="84"/>
      <c r="C693" s="24" t="s">
        <v>207</v>
      </c>
      <c r="D693" s="22"/>
      <c r="E693" s="4"/>
      <c r="F693" s="76" t="s">
        <v>154</v>
      </c>
      <c r="G693" s="4"/>
      <c r="H693" s="4"/>
      <c r="I693" s="4"/>
      <c r="J693" s="4"/>
      <c r="K693" s="4"/>
      <c r="L693" s="4"/>
      <c r="M693" s="4"/>
      <c r="N693" s="76" t="s">
        <v>154</v>
      </c>
      <c r="O693" s="4"/>
      <c r="P693" s="4"/>
      <c r="Q693" s="4"/>
      <c r="R693" s="4"/>
      <c r="S693" s="4"/>
      <c r="T693" s="171"/>
      <c r="U693" s="4"/>
      <c r="V693" s="4"/>
      <c r="W693" s="76" t="s">
        <v>154</v>
      </c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77" t="s">
        <v>157</v>
      </c>
      <c r="AI693" s="7"/>
      <c r="AJ693" s="7"/>
      <c r="AK693" s="4"/>
      <c r="AL693" s="4"/>
      <c r="AM693" s="7"/>
      <c r="AN693" s="7"/>
      <c r="AO693" s="7"/>
      <c r="AP693" s="7"/>
      <c r="AQ693" s="7">
        <f t="shared" si="143"/>
        <v>4</v>
      </c>
      <c r="AR693" s="3">
        <f t="shared" si="151"/>
        <v>68</v>
      </c>
      <c r="AS693" s="8">
        <f t="shared" si="142"/>
        <v>5.8823529411764705E-2</v>
      </c>
    </row>
    <row r="694" spans="1:45" x14ac:dyDescent="0.25">
      <c r="A694" s="82"/>
      <c r="B694" s="80" t="s">
        <v>103</v>
      </c>
      <c r="C694" s="24" t="s">
        <v>111</v>
      </c>
      <c r="D694" s="25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7"/>
      <c r="AJ694" s="7"/>
      <c r="AK694" s="76" t="s">
        <v>154</v>
      </c>
      <c r="AL694" s="4"/>
      <c r="AM694" s="7"/>
      <c r="AN694" s="7"/>
      <c r="AO694" s="7"/>
      <c r="AP694" s="7"/>
      <c r="AQ694" s="7">
        <f t="shared" si="143"/>
        <v>1</v>
      </c>
      <c r="AR694" s="3">
        <f>34*1</f>
        <v>34</v>
      </c>
      <c r="AS694" s="8">
        <f t="shared" si="142"/>
        <v>2.9411764705882353E-2</v>
      </c>
    </row>
    <row r="695" spans="1:45" x14ac:dyDescent="0.25">
      <c r="A695" s="82"/>
      <c r="B695" s="81"/>
      <c r="C695" s="24" t="s">
        <v>112</v>
      </c>
      <c r="D695" s="22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7"/>
      <c r="AJ695" s="7"/>
      <c r="AK695" s="76" t="s">
        <v>154</v>
      </c>
      <c r="AL695" s="4"/>
      <c r="AM695" s="7"/>
      <c r="AN695" s="7"/>
      <c r="AO695" s="7"/>
      <c r="AP695" s="7"/>
      <c r="AQ695" s="7">
        <f t="shared" si="143"/>
        <v>1</v>
      </c>
      <c r="AR695" s="3">
        <f t="shared" ref="AR695:AR713" si="153">34*1</f>
        <v>34</v>
      </c>
      <c r="AS695" s="8">
        <f t="shared" si="142"/>
        <v>2.9411764705882353E-2</v>
      </c>
    </row>
    <row r="696" spans="1:45" x14ac:dyDescent="0.25">
      <c r="A696" s="82"/>
      <c r="B696" s="81"/>
      <c r="C696" s="24" t="s">
        <v>113</v>
      </c>
      <c r="D696" s="22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7"/>
      <c r="AJ696" s="7"/>
      <c r="AK696" s="76" t="s">
        <v>154</v>
      </c>
      <c r="AL696" s="4"/>
      <c r="AM696" s="7"/>
      <c r="AN696" s="7"/>
      <c r="AO696" s="7"/>
      <c r="AP696" s="7"/>
      <c r="AQ696" s="7">
        <f t="shared" si="143"/>
        <v>1</v>
      </c>
      <c r="AR696" s="3">
        <f t="shared" si="153"/>
        <v>34</v>
      </c>
      <c r="AS696" s="8">
        <f t="shared" ref="AS696:AS702" si="154">AQ696/AR696</f>
        <v>2.9411764705882353E-2</v>
      </c>
    </row>
    <row r="697" spans="1:45" x14ac:dyDescent="0.25">
      <c r="A697" s="82"/>
      <c r="B697" s="81"/>
      <c r="C697" s="24" t="s">
        <v>201</v>
      </c>
      <c r="D697" s="22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7"/>
      <c r="AJ697" s="7"/>
      <c r="AK697" s="76" t="s">
        <v>154</v>
      </c>
      <c r="AL697" s="4"/>
      <c r="AM697" s="7"/>
      <c r="AN697" s="7"/>
      <c r="AO697" s="7"/>
      <c r="AP697" s="7"/>
      <c r="AQ697" s="7">
        <f t="shared" si="143"/>
        <v>1</v>
      </c>
      <c r="AR697" s="3">
        <f t="shared" si="153"/>
        <v>34</v>
      </c>
      <c r="AS697" s="8">
        <f t="shared" si="154"/>
        <v>2.9411764705882353E-2</v>
      </c>
    </row>
    <row r="698" spans="1:45" x14ac:dyDescent="0.25">
      <c r="A698" s="82"/>
      <c r="B698" s="81"/>
      <c r="C698" s="24" t="s">
        <v>202</v>
      </c>
      <c r="D698" s="22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7"/>
      <c r="AJ698" s="7"/>
      <c r="AK698" s="76" t="s">
        <v>154</v>
      </c>
      <c r="AL698" s="4"/>
      <c r="AM698" s="7"/>
      <c r="AN698" s="7"/>
      <c r="AO698" s="7"/>
      <c r="AP698" s="7"/>
      <c r="AQ698" s="7">
        <f t="shared" si="143"/>
        <v>1</v>
      </c>
      <c r="AR698" s="3">
        <f t="shared" si="153"/>
        <v>34</v>
      </c>
      <c r="AS698" s="8">
        <f t="shared" si="154"/>
        <v>2.9411764705882353E-2</v>
      </c>
    </row>
    <row r="699" spans="1:45" x14ac:dyDescent="0.25">
      <c r="A699" s="82"/>
      <c r="B699" s="81"/>
      <c r="C699" s="24" t="s">
        <v>203</v>
      </c>
      <c r="D699" s="22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7"/>
      <c r="AJ699" s="7"/>
      <c r="AK699" s="76" t="s">
        <v>154</v>
      </c>
      <c r="AL699" s="4"/>
      <c r="AM699" s="7"/>
      <c r="AN699" s="7"/>
      <c r="AO699" s="7"/>
      <c r="AP699" s="7"/>
      <c r="AQ699" s="7">
        <f t="shared" si="143"/>
        <v>1</v>
      </c>
      <c r="AR699" s="3">
        <f t="shared" si="153"/>
        <v>34</v>
      </c>
      <c r="AS699" s="8">
        <f t="shared" si="154"/>
        <v>2.9411764705882353E-2</v>
      </c>
    </row>
    <row r="700" spans="1:45" x14ac:dyDescent="0.25">
      <c r="A700" s="82"/>
      <c r="B700" s="81"/>
      <c r="C700" s="24" t="s">
        <v>204</v>
      </c>
      <c r="D700" s="22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7"/>
      <c r="AJ700" s="7"/>
      <c r="AK700" s="76" t="s">
        <v>154</v>
      </c>
      <c r="AL700" s="4"/>
      <c r="AM700" s="7"/>
      <c r="AN700" s="7"/>
      <c r="AO700" s="7"/>
      <c r="AP700" s="7"/>
      <c r="AQ700" s="7">
        <f t="shared" si="143"/>
        <v>1</v>
      </c>
      <c r="AR700" s="3">
        <f t="shared" si="153"/>
        <v>34</v>
      </c>
      <c r="AS700" s="8">
        <f t="shared" si="154"/>
        <v>2.9411764705882353E-2</v>
      </c>
    </row>
    <row r="701" spans="1:45" x14ac:dyDescent="0.25">
      <c r="A701" s="82"/>
      <c r="B701" s="81"/>
      <c r="C701" s="24" t="s">
        <v>205</v>
      </c>
      <c r="D701" s="22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7"/>
      <c r="AJ701" s="7"/>
      <c r="AK701" s="76" t="s">
        <v>154</v>
      </c>
      <c r="AL701" s="4"/>
      <c r="AM701" s="7"/>
      <c r="AN701" s="7"/>
      <c r="AO701" s="7"/>
      <c r="AP701" s="7"/>
      <c r="AQ701" s="7">
        <f t="shared" si="143"/>
        <v>1</v>
      </c>
      <c r="AR701" s="3">
        <f t="shared" si="153"/>
        <v>34</v>
      </c>
      <c r="AS701" s="8">
        <f t="shared" si="154"/>
        <v>2.9411764705882353E-2</v>
      </c>
    </row>
    <row r="702" spans="1:45" x14ac:dyDescent="0.25">
      <c r="A702" s="82"/>
      <c r="B702" s="81"/>
      <c r="C702" s="24" t="s">
        <v>206</v>
      </c>
      <c r="D702" s="22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7"/>
      <c r="AJ702" s="7"/>
      <c r="AK702" s="76" t="s">
        <v>154</v>
      </c>
      <c r="AL702" s="4"/>
      <c r="AM702" s="7"/>
      <c r="AN702" s="7"/>
      <c r="AO702" s="7"/>
      <c r="AP702" s="7"/>
      <c r="AQ702" s="7">
        <f t="shared" si="143"/>
        <v>1</v>
      </c>
      <c r="AR702" s="3">
        <f t="shared" si="153"/>
        <v>34</v>
      </c>
      <c r="AS702" s="8">
        <f t="shared" si="154"/>
        <v>2.9411764705882353E-2</v>
      </c>
    </row>
    <row r="703" spans="1:45" x14ac:dyDescent="0.25">
      <c r="A703" s="82"/>
      <c r="B703" s="84"/>
      <c r="C703" s="24" t="s">
        <v>207</v>
      </c>
      <c r="D703" s="22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7"/>
      <c r="AJ703" s="7"/>
      <c r="AK703" s="76" t="s">
        <v>154</v>
      </c>
      <c r="AL703" s="4"/>
      <c r="AM703" s="7"/>
      <c r="AN703" s="7"/>
      <c r="AO703" s="7"/>
      <c r="AP703" s="7"/>
      <c r="AQ703" s="7">
        <f t="shared" si="143"/>
        <v>1</v>
      </c>
      <c r="AR703" s="3">
        <f t="shared" si="153"/>
        <v>34</v>
      </c>
      <c r="AS703" s="8">
        <f t="shared" si="142"/>
        <v>2.9411764705882353E-2</v>
      </c>
    </row>
    <row r="704" spans="1:45" ht="12.75" customHeight="1" x14ac:dyDescent="0.25">
      <c r="A704" s="82"/>
      <c r="B704" s="80" t="s">
        <v>35</v>
      </c>
      <c r="C704" s="24" t="s">
        <v>111</v>
      </c>
      <c r="D704" s="25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3"/>
      <c r="U704" s="4"/>
      <c r="V704" s="4"/>
      <c r="W704" s="4"/>
      <c r="X704" s="76" t="s">
        <v>154</v>
      </c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7"/>
      <c r="AJ704" s="76" t="s">
        <v>154</v>
      </c>
      <c r="AK704" s="4"/>
      <c r="AL704" s="4"/>
      <c r="AM704" s="7"/>
      <c r="AN704" s="7"/>
      <c r="AO704" s="7"/>
      <c r="AP704" s="7"/>
      <c r="AQ704" s="7">
        <f t="shared" si="143"/>
        <v>2</v>
      </c>
      <c r="AR704" s="3">
        <f t="shared" si="153"/>
        <v>34</v>
      </c>
      <c r="AS704" s="8">
        <f t="shared" si="142"/>
        <v>5.8823529411764705E-2</v>
      </c>
    </row>
    <row r="705" spans="1:45" ht="12.75" customHeight="1" x14ac:dyDescent="0.25">
      <c r="A705" s="82"/>
      <c r="B705" s="81"/>
      <c r="C705" s="24" t="s">
        <v>112</v>
      </c>
      <c r="D705" s="25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3"/>
      <c r="T705" s="3"/>
      <c r="U705" s="4"/>
      <c r="V705" s="4"/>
      <c r="W705" s="4"/>
      <c r="X705" s="76" t="s">
        <v>154</v>
      </c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7"/>
      <c r="AJ705" s="76" t="s">
        <v>154</v>
      </c>
      <c r="AK705" s="4"/>
      <c r="AL705" s="4"/>
      <c r="AM705" s="7"/>
      <c r="AN705" s="7"/>
      <c r="AO705" s="7"/>
      <c r="AP705" s="7"/>
      <c r="AQ705" s="7">
        <f t="shared" si="143"/>
        <v>2</v>
      </c>
      <c r="AR705" s="3">
        <f t="shared" si="153"/>
        <v>34</v>
      </c>
      <c r="AS705" s="8">
        <f t="shared" si="142"/>
        <v>5.8823529411764705E-2</v>
      </c>
    </row>
    <row r="706" spans="1:45" ht="12.75" customHeight="1" x14ac:dyDescent="0.25">
      <c r="A706" s="82"/>
      <c r="B706" s="81"/>
      <c r="C706" s="24" t="s">
        <v>113</v>
      </c>
      <c r="D706" s="25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3"/>
      <c r="T706" s="3"/>
      <c r="U706" s="4"/>
      <c r="V706" s="4"/>
      <c r="W706" s="4"/>
      <c r="X706" s="76" t="s">
        <v>154</v>
      </c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7"/>
      <c r="AJ706" s="76" t="s">
        <v>154</v>
      </c>
      <c r="AK706" s="4"/>
      <c r="AL706" s="4"/>
      <c r="AM706" s="7"/>
      <c r="AN706" s="7"/>
      <c r="AO706" s="7"/>
      <c r="AP706" s="7"/>
      <c r="AQ706" s="7">
        <f t="shared" si="143"/>
        <v>2</v>
      </c>
      <c r="AR706" s="3">
        <f t="shared" si="153"/>
        <v>34</v>
      </c>
      <c r="AS706" s="8">
        <f t="shared" ref="AS706:AS712" si="155">AQ706/AR706</f>
        <v>5.8823529411764705E-2</v>
      </c>
    </row>
    <row r="707" spans="1:45" ht="12.75" customHeight="1" x14ac:dyDescent="0.25">
      <c r="A707" s="82"/>
      <c r="B707" s="81"/>
      <c r="C707" s="24" t="s">
        <v>201</v>
      </c>
      <c r="D707" s="25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3"/>
      <c r="T707" s="3"/>
      <c r="U707" s="4"/>
      <c r="V707" s="4"/>
      <c r="W707" s="4"/>
      <c r="X707" s="76" t="s">
        <v>154</v>
      </c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7"/>
      <c r="AJ707" s="76" t="s">
        <v>154</v>
      </c>
      <c r="AK707" s="4"/>
      <c r="AL707" s="4"/>
      <c r="AM707" s="7"/>
      <c r="AN707" s="7"/>
      <c r="AO707" s="7"/>
      <c r="AP707" s="7"/>
      <c r="AQ707" s="7">
        <f t="shared" si="143"/>
        <v>2</v>
      </c>
      <c r="AR707" s="3">
        <f t="shared" si="153"/>
        <v>34</v>
      </c>
      <c r="AS707" s="8">
        <f t="shared" si="155"/>
        <v>5.8823529411764705E-2</v>
      </c>
    </row>
    <row r="708" spans="1:45" ht="12.75" customHeight="1" x14ac:dyDescent="0.25">
      <c r="A708" s="82"/>
      <c r="B708" s="81"/>
      <c r="C708" s="24" t="s">
        <v>202</v>
      </c>
      <c r="D708" s="25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3"/>
      <c r="T708" s="3"/>
      <c r="U708" s="4"/>
      <c r="V708" s="4"/>
      <c r="W708" s="4"/>
      <c r="X708" s="76" t="s">
        <v>154</v>
      </c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7"/>
      <c r="AJ708" s="76" t="s">
        <v>154</v>
      </c>
      <c r="AK708" s="4"/>
      <c r="AL708" s="4"/>
      <c r="AM708" s="7"/>
      <c r="AN708" s="7"/>
      <c r="AO708" s="7"/>
      <c r="AP708" s="7"/>
      <c r="AQ708" s="7">
        <f t="shared" si="143"/>
        <v>2</v>
      </c>
      <c r="AR708" s="3">
        <f t="shared" si="153"/>
        <v>34</v>
      </c>
      <c r="AS708" s="8">
        <f t="shared" si="155"/>
        <v>5.8823529411764705E-2</v>
      </c>
    </row>
    <row r="709" spans="1:45" ht="12.75" customHeight="1" x14ac:dyDescent="0.25">
      <c r="A709" s="82"/>
      <c r="B709" s="81"/>
      <c r="C709" s="24" t="s">
        <v>203</v>
      </c>
      <c r="D709" s="25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3"/>
      <c r="T709" s="3"/>
      <c r="U709" s="4"/>
      <c r="V709" s="4"/>
      <c r="W709" s="4"/>
      <c r="X709" s="76" t="s">
        <v>154</v>
      </c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7"/>
      <c r="AJ709" s="76" t="s">
        <v>154</v>
      </c>
      <c r="AK709" s="4"/>
      <c r="AL709" s="4"/>
      <c r="AM709" s="7"/>
      <c r="AN709" s="7"/>
      <c r="AO709" s="7"/>
      <c r="AP709" s="7"/>
      <c r="AQ709" s="7">
        <f t="shared" ref="AQ709:AQ772" si="156">COUNTA(E709:AP709)</f>
        <v>2</v>
      </c>
      <c r="AR709" s="3">
        <f t="shared" si="153"/>
        <v>34</v>
      </c>
      <c r="AS709" s="8">
        <f t="shared" si="155"/>
        <v>5.8823529411764705E-2</v>
      </c>
    </row>
    <row r="710" spans="1:45" ht="12.75" customHeight="1" x14ac:dyDescent="0.25">
      <c r="A710" s="82"/>
      <c r="B710" s="81"/>
      <c r="C710" s="24" t="s">
        <v>204</v>
      </c>
      <c r="D710" s="25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3"/>
      <c r="T710" s="3"/>
      <c r="U710" s="4"/>
      <c r="V710" s="4"/>
      <c r="W710" s="4"/>
      <c r="X710" s="76" t="s">
        <v>154</v>
      </c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7"/>
      <c r="AJ710" s="76" t="s">
        <v>154</v>
      </c>
      <c r="AK710" s="4"/>
      <c r="AL710" s="4"/>
      <c r="AM710" s="7"/>
      <c r="AN710" s="7"/>
      <c r="AO710" s="7"/>
      <c r="AP710" s="7"/>
      <c r="AQ710" s="7">
        <f t="shared" si="156"/>
        <v>2</v>
      </c>
      <c r="AR710" s="3">
        <f t="shared" si="153"/>
        <v>34</v>
      </c>
      <c r="AS710" s="8">
        <f t="shared" si="155"/>
        <v>5.8823529411764705E-2</v>
      </c>
    </row>
    <row r="711" spans="1:45" ht="12.75" customHeight="1" x14ac:dyDescent="0.25">
      <c r="A711" s="82"/>
      <c r="B711" s="81"/>
      <c r="C711" s="24" t="s">
        <v>205</v>
      </c>
      <c r="D711" s="25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3"/>
      <c r="T711" s="3"/>
      <c r="U711" s="4"/>
      <c r="V711" s="4"/>
      <c r="W711" s="4"/>
      <c r="X711" s="76" t="s">
        <v>154</v>
      </c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7"/>
      <c r="AJ711" s="76" t="s">
        <v>154</v>
      </c>
      <c r="AK711" s="4"/>
      <c r="AL711" s="4"/>
      <c r="AM711" s="7"/>
      <c r="AN711" s="7"/>
      <c r="AO711" s="7"/>
      <c r="AP711" s="7"/>
      <c r="AQ711" s="7">
        <f t="shared" si="156"/>
        <v>2</v>
      </c>
      <c r="AR711" s="3">
        <f t="shared" si="153"/>
        <v>34</v>
      </c>
      <c r="AS711" s="8">
        <f t="shared" si="155"/>
        <v>5.8823529411764705E-2</v>
      </c>
    </row>
    <row r="712" spans="1:45" ht="12.75" customHeight="1" x14ac:dyDescent="0.25">
      <c r="A712" s="82"/>
      <c r="B712" s="81"/>
      <c r="C712" s="24" t="s">
        <v>206</v>
      </c>
      <c r="D712" s="25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3"/>
      <c r="T712" s="3"/>
      <c r="U712" s="4"/>
      <c r="V712" s="4"/>
      <c r="W712" s="4"/>
      <c r="X712" s="76" t="s">
        <v>154</v>
      </c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7"/>
      <c r="AJ712" s="76" t="s">
        <v>154</v>
      </c>
      <c r="AK712" s="4"/>
      <c r="AL712" s="4"/>
      <c r="AM712" s="7"/>
      <c r="AN712" s="7"/>
      <c r="AO712" s="7"/>
      <c r="AP712" s="7"/>
      <c r="AQ712" s="7">
        <f t="shared" si="156"/>
        <v>2</v>
      </c>
      <c r="AR712" s="3">
        <f t="shared" si="153"/>
        <v>34</v>
      </c>
      <c r="AS712" s="8">
        <f t="shared" si="155"/>
        <v>5.8823529411764705E-2</v>
      </c>
    </row>
    <row r="713" spans="1:45" ht="12.75" customHeight="1" x14ac:dyDescent="0.25">
      <c r="A713" s="82"/>
      <c r="B713" s="81"/>
      <c r="C713" s="24" t="s">
        <v>207</v>
      </c>
      <c r="D713" s="22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3"/>
      <c r="T713" s="4"/>
      <c r="U713" s="4"/>
      <c r="V713" s="4"/>
      <c r="W713" s="4"/>
      <c r="X713" s="76" t="s">
        <v>154</v>
      </c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7"/>
      <c r="AJ713" s="76" t="s">
        <v>154</v>
      </c>
      <c r="AK713" s="4"/>
      <c r="AL713" s="4"/>
      <c r="AM713" s="7"/>
      <c r="AN713" s="7"/>
      <c r="AO713" s="7"/>
      <c r="AP713" s="7"/>
      <c r="AQ713" s="7">
        <f t="shared" si="156"/>
        <v>2</v>
      </c>
      <c r="AR713" s="3">
        <f t="shared" si="153"/>
        <v>34</v>
      </c>
      <c r="AS713" s="8">
        <f t="shared" si="142"/>
        <v>5.8823529411764705E-2</v>
      </c>
    </row>
    <row r="714" spans="1:45" ht="12.75" customHeight="1" x14ac:dyDescent="0.25">
      <c r="A714" s="82"/>
      <c r="B714" s="80" t="s">
        <v>28</v>
      </c>
      <c r="C714" s="24" t="s">
        <v>111</v>
      </c>
      <c r="D714" s="22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3"/>
      <c r="T714" s="4"/>
      <c r="U714" s="4"/>
      <c r="V714" s="4"/>
      <c r="W714" s="4"/>
      <c r="X714" s="76" t="s">
        <v>154</v>
      </c>
      <c r="Y714" s="4"/>
      <c r="Z714" s="4"/>
      <c r="AA714" s="4"/>
      <c r="AB714" s="4"/>
      <c r="AC714" s="4"/>
      <c r="AD714" s="4"/>
      <c r="AE714" s="4"/>
      <c r="AF714" s="77" t="s">
        <v>157</v>
      </c>
      <c r="AG714" s="4"/>
      <c r="AH714" s="4"/>
      <c r="AI714" s="7"/>
      <c r="AJ714" s="7"/>
      <c r="AK714" s="4"/>
      <c r="AL714" s="4"/>
      <c r="AM714" s="7"/>
      <c r="AN714" s="7"/>
      <c r="AO714" s="7"/>
      <c r="AP714" s="7"/>
      <c r="AQ714" s="7">
        <f t="shared" si="156"/>
        <v>2</v>
      </c>
      <c r="AR714" s="3">
        <f t="shared" ref="AR714:AR723" si="157">34*3</f>
        <v>102</v>
      </c>
      <c r="AS714" s="8">
        <f t="shared" si="142"/>
        <v>1.9607843137254902E-2</v>
      </c>
    </row>
    <row r="715" spans="1:45" ht="12.75" customHeight="1" x14ac:dyDescent="0.25">
      <c r="A715" s="82"/>
      <c r="B715" s="81"/>
      <c r="C715" s="24" t="s">
        <v>112</v>
      </c>
      <c r="D715" s="22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3"/>
      <c r="T715" s="4"/>
      <c r="U715" s="4"/>
      <c r="V715" s="4"/>
      <c r="W715" s="4"/>
      <c r="X715" s="76" t="s">
        <v>154</v>
      </c>
      <c r="Y715" s="4"/>
      <c r="Z715" s="4"/>
      <c r="AA715" s="4"/>
      <c r="AB715" s="4"/>
      <c r="AC715" s="4"/>
      <c r="AD715" s="4"/>
      <c r="AE715" s="4"/>
      <c r="AF715" s="77" t="s">
        <v>157</v>
      </c>
      <c r="AG715" s="4"/>
      <c r="AH715" s="4"/>
      <c r="AI715" s="7"/>
      <c r="AJ715" s="7"/>
      <c r="AK715" s="4"/>
      <c r="AL715" s="4"/>
      <c r="AM715" s="7"/>
      <c r="AN715" s="7"/>
      <c r="AO715" s="7"/>
      <c r="AP715" s="7"/>
      <c r="AQ715" s="7">
        <f t="shared" si="156"/>
        <v>2</v>
      </c>
      <c r="AR715" s="3">
        <f t="shared" si="157"/>
        <v>102</v>
      </c>
      <c r="AS715" s="8">
        <f t="shared" si="142"/>
        <v>1.9607843137254902E-2</v>
      </c>
    </row>
    <row r="716" spans="1:45" ht="12.75" customHeight="1" x14ac:dyDescent="0.25">
      <c r="A716" s="82"/>
      <c r="B716" s="81"/>
      <c r="C716" s="24" t="s">
        <v>113</v>
      </c>
      <c r="D716" s="22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3"/>
      <c r="T716" s="4"/>
      <c r="U716" s="4"/>
      <c r="V716" s="4"/>
      <c r="W716" s="4"/>
      <c r="X716" s="76" t="s">
        <v>154</v>
      </c>
      <c r="Y716" s="4"/>
      <c r="Z716" s="4"/>
      <c r="AA716" s="4"/>
      <c r="AB716" s="4"/>
      <c r="AC716" s="4"/>
      <c r="AD716" s="4"/>
      <c r="AE716" s="4"/>
      <c r="AF716" s="77" t="s">
        <v>157</v>
      </c>
      <c r="AG716" s="4"/>
      <c r="AH716" s="4"/>
      <c r="AI716" s="7"/>
      <c r="AJ716" s="7"/>
      <c r="AK716" s="4"/>
      <c r="AL716" s="4"/>
      <c r="AM716" s="7"/>
      <c r="AN716" s="7"/>
      <c r="AO716" s="7"/>
      <c r="AP716" s="7"/>
      <c r="AQ716" s="7">
        <f t="shared" si="156"/>
        <v>2</v>
      </c>
      <c r="AR716" s="3">
        <f t="shared" si="157"/>
        <v>102</v>
      </c>
      <c r="AS716" s="8">
        <f t="shared" ref="AS716:AS722" si="158">AQ716/AR716</f>
        <v>1.9607843137254902E-2</v>
      </c>
    </row>
    <row r="717" spans="1:45" ht="12.75" customHeight="1" x14ac:dyDescent="0.25">
      <c r="A717" s="82"/>
      <c r="B717" s="81"/>
      <c r="C717" s="24" t="s">
        <v>201</v>
      </c>
      <c r="D717" s="22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3"/>
      <c r="T717" s="4"/>
      <c r="U717" s="4"/>
      <c r="V717" s="4"/>
      <c r="W717" s="4"/>
      <c r="X717" s="76" t="s">
        <v>154</v>
      </c>
      <c r="Y717" s="4"/>
      <c r="Z717" s="4"/>
      <c r="AA717" s="4"/>
      <c r="AB717" s="4"/>
      <c r="AC717" s="4"/>
      <c r="AD717" s="4"/>
      <c r="AE717" s="4"/>
      <c r="AF717" s="77" t="s">
        <v>157</v>
      </c>
      <c r="AG717" s="4"/>
      <c r="AH717" s="4"/>
      <c r="AI717" s="7"/>
      <c r="AJ717" s="7"/>
      <c r="AK717" s="4"/>
      <c r="AL717" s="4"/>
      <c r="AM717" s="7"/>
      <c r="AN717" s="7"/>
      <c r="AO717" s="7"/>
      <c r="AP717" s="7"/>
      <c r="AQ717" s="7">
        <f t="shared" si="156"/>
        <v>2</v>
      </c>
      <c r="AR717" s="3">
        <f t="shared" si="157"/>
        <v>102</v>
      </c>
      <c r="AS717" s="8">
        <f t="shared" si="158"/>
        <v>1.9607843137254902E-2</v>
      </c>
    </row>
    <row r="718" spans="1:45" ht="12.75" customHeight="1" x14ac:dyDescent="0.25">
      <c r="A718" s="82"/>
      <c r="B718" s="81"/>
      <c r="C718" s="24" t="s">
        <v>202</v>
      </c>
      <c r="D718" s="22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3"/>
      <c r="T718" s="4"/>
      <c r="U718" s="4"/>
      <c r="V718" s="4"/>
      <c r="W718" s="4"/>
      <c r="X718" s="76" t="s">
        <v>154</v>
      </c>
      <c r="Y718" s="4"/>
      <c r="Z718" s="4"/>
      <c r="AA718" s="4"/>
      <c r="AB718" s="4"/>
      <c r="AC718" s="4"/>
      <c r="AD718" s="4"/>
      <c r="AE718" s="4"/>
      <c r="AF718" s="77" t="s">
        <v>157</v>
      </c>
      <c r="AG718" s="4"/>
      <c r="AH718" s="4"/>
      <c r="AI718" s="7"/>
      <c r="AJ718" s="7"/>
      <c r="AK718" s="4"/>
      <c r="AL718" s="4"/>
      <c r="AM718" s="7"/>
      <c r="AN718" s="7"/>
      <c r="AO718" s="7"/>
      <c r="AP718" s="7"/>
      <c r="AQ718" s="7">
        <f t="shared" si="156"/>
        <v>2</v>
      </c>
      <c r="AR718" s="3">
        <f t="shared" si="157"/>
        <v>102</v>
      </c>
      <c r="AS718" s="8">
        <f t="shared" si="158"/>
        <v>1.9607843137254902E-2</v>
      </c>
    </row>
    <row r="719" spans="1:45" ht="12.75" customHeight="1" x14ac:dyDescent="0.25">
      <c r="A719" s="82"/>
      <c r="B719" s="81"/>
      <c r="C719" s="24" t="s">
        <v>203</v>
      </c>
      <c r="D719" s="22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3"/>
      <c r="T719" s="4"/>
      <c r="U719" s="4"/>
      <c r="V719" s="4"/>
      <c r="W719" s="4"/>
      <c r="X719" s="76" t="s">
        <v>154</v>
      </c>
      <c r="Y719" s="4"/>
      <c r="Z719" s="4"/>
      <c r="AA719" s="4"/>
      <c r="AB719" s="4"/>
      <c r="AC719" s="4"/>
      <c r="AD719" s="4"/>
      <c r="AE719" s="4"/>
      <c r="AF719" s="77" t="s">
        <v>157</v>
      </c>
      <c r="AG719" s="4"/>
      <c r="AH719" s="4"/>
      <c r="AI719" s="7"/>
      <c r="AJ719" s="7"/>
      <c r="AK719" s="4"/>
      <c r="AL719" s="4"/>
      <c r="AM719" s="7"/>
      <c r="AN719" s="7"/>
      <c r="AO719" s="7"/>
      <c r="AP719" s="7"/>
      <c r="AQ719" s="7">
        <f t="shared" si="156"/>
        <v>2</v>
      </c>
      <c r="AR719" s="3">
        <f t="shared" si="157"/>
        <v>102</v>
      </c>
      <c r="AS719" s="8">
        <f t="shared" si="158"/>
        <v>1.9607843137254902E-2</v>
      </c>
    </row>
    <row r="720" spans="1:45" ht="12.75" customHeight="1" x14ac:dyDescent="0.25">
      <c r="A720" s="82"/>
      <c r="B720" s="81"/>
      <c r="C720" s="24" t="s">
        <v>204</v>
      </c>
      <c r="D720" s="22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3"/>
      <c r="T720" s="4"/>
      <c r="U720" s="4"/>
      <c r="V720" s="4"/>
      <c r="W720" s="4"/>
      <c r="X720" s="76" t="s">
        <v>154</v>
      </c>
      <c r="Y720" s="4"/>
      <c r="Z720" s="4"/>
      <c r="AA720" s="4"/>
      <c r="AB720" s="4"/>
      <c r="AC720" s="4"/>
      <c r="AD720" s="4"/>
      <c r="AE720" s="4"/>
      <c r="AF720" s="77" t="s">
        <v>157</v>
      </c>
      <c r="AG720" s="4"/>
      <c r="AH720" s="4"/>
      <c r="AI720" s="7"/>
      <c r="AJ720" s="7"/>
      <c r="AK720" s="4"/>
      <c r="AL720" s="4"/>
      <c r="AM720" s="7"/>
      <c r="AN720" s="7"/>
      <c r="AO720" s="7"/>
      <c r="AP720" s="7"/>
      <c r="AQ720" s="7">
        <f t="shared" si="156"/>
        <v>2</v>
      </c>
      <c r="AR720" s="3">
        <f t="shared" si="157"/>
        <v>102</v>
      </c>
      <c r="AS720" s="8">
        <f t="shared" si="158"/>
        <v>1.9607843137254902E-2</v>
      </c>
    </row>
    <row r="721" spans="1:45" ht="12.75" customHeight="1" x14ac:dyDescent="0.25">
      <c r="A721" s="82"/>
      <c r="B721" s="81"/>
      <c r="C721" s="24" t="s">
        <v>205</v>
      </c>
      <c r="D721" s="22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3"/>
      <c r="T721" s="4"/>
      <c r="U721" s="4"/>
      <c r="V721" s="4"/>
      <c r="W721" s="4"/>
      <c r="X721" s="76" t="s">
        <v>154</v>
      </c>
      <c r="Y721" s="4"/>
      <c r="Z721" s="4"/>
      <c r="AA721" s="4"/>
      <c r="AB721" s="4"/>
      <c r="AC721" s="4"/>
      <c r="AD721" s="4"/>
      <c r="AE721" s="4"/>
      <c r="AF721" s="77" t="s">
        <v>157</v>
      </c>
      <c r="AG721" s="4"/>
      <c r="AH721" s="4"/>
      <c r="AI721" s="7"/>
      <c r="AJ721" s="7"/>
      <c r="AK721" s="4"/>
      <c r="AL721" s="4"/>
      <c r="AM721" s="7"/>
      <c r="AN721" s="7"/>
      <c r="AO721" s="7"/>
      <c r="AP721" s="7"/>
      <c r="AQ721" s="7">
        <f t="shared" si="156"/>
        <v>2</v>
      </c>
      <c r="AR721" s="3">
        <f t="shared" si="157"/>
        <v>102</v>
      </c>
      <c r="AS721" s="8">
        <f t="shared" si="158"/>
        <v>1.9607843137254902E-2</v>
      </c>
    </row>
    <row r="722" spans="1:45" ht="12.75" customHeight="1" x14ac:dyDescent="0.25">
      <c r="A722" s="82"/>
      <c r="B722" s="81"/>
      <c r="C722" s="24" t="s">
        <v>206</v>
      </c>
      <c r="D722" s="22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3"/>
      <c r="T722" s="4"/>
      <c r="U722" s="4"/>
      <c r="V722" s="4"/>
      <c r="W722" s="4"/>
      <c r="X722" s="76" t="s">
        <v>154</v>
      </c>
      <c r="Y722" s="4"/>
      <c r="Z722" s="4"/>
      <c r="AA722" s="4"/>
      <c r="AB722" s="4"/>
      <c r="AC722" s="4"/>
      <c r="AD722" s="4"/>
      <c r="AE722" s="4"/>
      <c r="AF722" s="77" t="s">
        <v>157</v>
      </c>
      <c r="AG722" s="4"/>
      <c r="AH722" s="4"/>
      <c r="AI722" s="7"/>
      <c r="AJ722" s="7"/>
      <c r="AK722" s="4"/>
      <c r="AL722" s="4"/>
      <c r="AM722" s="7"/>
      <c r="AN722" s="7"/>
      <c r="AO722" s="7"/>
      <c r="AP722" s="7"/>
      <c r="AQ722" s="7">
        <f t="shared" si="156"/>
        <v>2</v>
      </c>
      <c r="AR722" s="3">
        <f t="shared" si="157"/>
        <v>102</v>
      </c>
      <c r="AS722" s="8">
        <f t="shared" si="158"/>
        <v>1.9607843137254902E-2</v>
      </c>
    </row>
    <row r="723" spans="1:45" ht="12.75" customHeight="1" x14ac:dyDescent="0.25">
      <c r="A723" s="82"/>
      <c r="B723" s="84"/>
      <c r="C723" s="24" t="s">
        <v>207</v>
      </c>
      <c r="D723" s="22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3"/>
      <c r="T723" s="4"/>
      <c r="U723" s="4"/>
      <c r="V723" s="4"/>
      <c r="W723" s="4"/>
      <c r="X723" s="76" t="s">
        <v>154</v>
      </c>
      <c r="Y723" s="4"/>
      <c r="Z723" s="4"/>
      <c r="AA723" s="4"/>
      <c r="AB723" s="4"/>
      <c r="AC723" s="4"/>
      <c r="AD723" s="4"/>
      <c r="AE723" s="4"/>
      <c r="AF723" s="77" t="s">
        <v>157</v>
      </c>
      <c r="AG723" s="4"/>
      <c r="AH723" s="4"/>
      <c r="AI723" s="7"/>
      <c r="AJ723" s="7"/>
      <c r="AK723" s="4"/>
      <c r="AL723" s="4"/>
      <c r="AM723" s="7"/>
      <c r="AN723" s="7"/>
      <c r="AO723" s="7"/>
      <c r="AP723" s="7"/>
      <c r="AQ723" s="7">
        <f t="shared" si="156"/>
        <v>2</v>
      </c>
      <c r="AR723" s="3">
        <f t="shared" si="157"/>
        <v>102</v>
      </c>
      <c r="AS723" s="8">
        <f t="shared" si="142"/>
        <v>1.9607843137254902E-2</v>
      </c>
    </row>
    <row r="724" spans="1:45" ht="12.75" customHeight="1" x14ac:dyDescent="0.25">
      <c r="A724" s="82"/>
      <c r="B724" s="80" t="s">
        <v>30</v>
      </c>
      <c r="C724" s="24" t="s">
        <v>111</v>
      </c>
      <c r="D724" s="22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3"/>
      <c r="T724" s="4"/>
      <c r="U724" s="4"/>
      <c r="V724" s="76" t="s">
        <v>154</v>
      </c>
      <c r="W724" s="4"/>
      <c r="X724" s="4"/>
      <c r="Y724" s="4"/>
      <c r="Z724" s="4"/>
      <c r="AA724" s="4"/>
      <c r="AB724" s="4"/>
      <c r="AC724" s="4"/>
      <c r="AD724" s="4"/>
      <c r="AE724" s="4"/>
      <c r="AF724" s="77" t="s">
        <v>157</v>
      </c>
      <c r="AG724" s="4"/>
      <c r="AH724" s="4"/>
      <c r="AI724" s="7"/>
      <c r="AJ724" s="7"/>
      <c r="AK724" s="4"/>
      <c r="AL724" s="4"/>
      <c r="AM724" s="7"/>
      <c r="AN724" s="7"/>
      <c r="AO724" s="7"/>
      <c r="AP724" s="7"/>
      <c r="AQ724" s="7">
        <f t="shared" si="156"/>
        <v>2</v>
      </c>
      <c r="AR724" s="3">
        <f t="shared" ref="AR724:AR763" si="159">34*2</f>
        <v>68</v>
      </c>
      <c r="AS724" s="8">
        <f t="shared" si="142"/>
        <v>2.9411764705882353E-2</v>
      </c>
    </row>
    <row r="725" spans="1:45" ht="12.75" customHeight="1" x14ac:dyDescent="0.25">
      <c r="A725" s="82"/>
      <c r="B725" s="81"/>
      <c r="C725" s="24" t="s">
        <v>112</v>
      </c>
      <c r="D725" s="22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3"/>
      <c r="T725" s="4"/>
      <c r="U725" s="4"/>
      <c r="V725" s="76" t="s">
        <v>154</v>
      </c>
      <c r="W725" s="4"/>
      <c r="X725" s="4"/>
      <c r="Y725" s="4"/>
      <c r="Z725" s="4"/>
      <c r="AA725" s="4"/>
      <c r="AB725" s="4"/>
      <c r="AC725" s="4"/>
      <c r="AD725" s="4"/>
      <c r="AE725" s="4"/>
      <c r="AF725" s="77" t="s">
        <v>157</v>
      </c>
      <c r="AG725" s="4"/>
      <c r="AH725" s="4"/>
      <c r="AI725" s="7"/>
      <c r="AJ725" s="7"/>
      <c r="AK725" s="4"/>
      <c r="AL725" s="4"/>
      <c r="AM725" s="7"/>
      <c r="AN725" s="7"/>
      <c r="AO725" s="7"/>
      <c r="AP725" s="7"/>
      <c r="AQ725" s="7">
        <f t="shared" si="156"/>
        <v>2</v>
      </c>
      <c r="AR725" s="3">
        <f t="shared" si="159"/>
        <v>68</v>
      </c>
      <c r="AS725" s="8">
        <f t="shared" si="142"/>
        <v>2.9411764705882353E-2</v>
      </c>
    </row>
    <row r="726" spans="1:45" ht="12.75" customHeight="1" x14ac:dyDescent="0.25">
      <c r="A726" s="82"/>
      <c r="B726" s="81"/>
      <c r="C726" s="24" t="s">
        <v>113</v>
      </c>
      <c r="D726" s="22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3"/>
      <c r="T726" s="4"/>
      <c r="U726" s="4"/>
      <c r="V726" s="76" t="s">
        <v>154</v>
      </c>
      <c r="W726" s="4"/>
      <c r="X726" s="4"/>
      <c r="Y726" s="4"/>
      <c r="Z726" s="4"/>
      <c r="AA726" s="4"/>
      <c r="AB726" s="4"/>
      <c r="AC726" s="4"/>
      <c r="AD726" s="4"/>
      <c r="AE726" s="4"/>
      <c r="AF726" s="77" t="s">
        <v>157</v>
      </c>
      <c r="AG726" s="4"/>
      <c r="AH726" s="4"/>
      <c r="AI726" s="7"/>
      <c r="AJ726" s="7"/>
      <c r="AK726" s="4"/>
      <c r="AL726" s="4"/>
      <c r="AM726" s="7"/>
      <c r="AN726" s="7"/>
      <c r="AO726" s="7"/>
      <c r="AP726" s="7"/>
      <c r="AQ726" s="7">
        <f t="shared" si="156"/>
        <v>2</v>
      </c>
      <c r="AR726" s="3">
        <f t="shared" si="159"/>
        <v>68</v>
      </c>
      <c r="AS726" s="8">
        <f t="shared" ref="AS726:AS732" si="160">AQ726/AR726</f>
        <v>2.9411764705882353E-2</v>
      </c>
    </row>
    <row r="727" spans="1:45" ht="12.75" customHeight="1" x14ac:dyDescent="0.25">
      <c r="A727" s="82"/>
      <c r="B727" s="81"/>
      <c r="C727" s="24" t="s">
        <v>201</v>
      </c>
      <c r="D727" s="22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3"/>
      <c r="T727" s="4"/>
      <c r="U727" s="4"/>
      <c r="V727" s="76" t="s">
        <v>154</v>
      </c>
      <c r="W727" s="4"/>
      <c r="X727" s="4"/>
      <c r="Y727" s="4"/>
      <c r="Z727" s="4"/>
      <c r="AA727" s="4"/>
      <c r="AB727" s="4"/>
      <c r="AC727" s="4"/>
      <c r="AD727" s="4"/>
      <c r="AE727" s="4"/>
      <c r="AF727" s="77" t="s">
        <v>157</v>
      </c>
      <c r="AG727" s="4"/>
      <c r="AH727" s="4"/>
      <c r="AI727" s="7"/>
      <c r="AJ727" s="7"/>
      <c r="AK727" s="4"/>
      <c r="AL727" s="4"/>
      <c r="AM727" s="7"/>
      <c r="AN727" s="7"/>
      <c r="AO727" s="7"/>
      <c r="AP727" s="7"/>
      <c r="AQ727" s="7">
        <f t="shared" si="156"/>
        <v>2</v>
      </c>
      <c r="AR727" s="3">
        <f t="shared" si="159"/>
        <v>68</v>
      </c>
      <c r="AS727" s="8">
        <f t="shared" si="160"/>
        <v>2.9411764705882353E-2</v>
      </c>
    </row>
    <row r="728" spans="1:45" ht="12.75" customHeight="1" x14ac:dyDescent="0.25">
      <c r="A728" s="82"/>
      <c r="B728" s="81"/>
      <c r="C728" s="24" t="s">
        <v>202</v>
      </c>
      <c r="D728" s="22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3"/>
      <c r="T728" s="4"/>
      <c r="U728" s="4"/>
      <c r="V728" s="76" t="s">
        <v>154</v>
      </c>
      <c r="W728" s="4"/>
      <c r="X728" s="4"/>
      <c r="Y728" s="4"/>
      <c r="Z728" s="4"/>
      <c r="AA728" s="4"/>
      <c r="AB728" s="4"/>
      <c r="AC728" s="4"/>
      <c r="AD728" s="4"/>
      <c r="AE728" s="4"/>
      <c r="AF728" s="77" t="s">
        <v>157</v>
      </c>
      <c r="AG728" s="4"/>
      <c r="AH728" s="4"/>
      <c r="AI728" s="7"/>
      <c r="AJ728" s="7"/>
      <c r="AK728" s="4"/>
      <c r="AL728" s="4"/>
      <c r="AM728" s="7"/>
      <c r="AN728" s="7"/>
      <c r="AO728" s="7"/>
      <c r="AP728" s="7"/>
      <c r="AQ728" s="7">
        <f t="shared" si="156"/>
        <v>2</v>
      </c>
      <c r="AR728" s="3">
        <f t="shared" si="159"/>
        <v>68</v>
      </c>
      <c r="AS728" s="8">
        <f t="shared" si="160"/>
        <v>2.9411764705882353E-2</v>
      </c>
    </row>
    <row r="729" spans="1:45" ht="12.75" customHeight="1" x14ac:dyDescent="0.25">
      <c r="A729" s="82"/>
      <c r="B729" s="81"/>
      <c r="C729" s="24" t="s">
        <v>203</v>
      </c>
      <c r="D729" s="22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3"/>
      <c r="T729" s="4"/>
      <c r="U729" s="4"/>
      <c r="V729" s="76" t="s">
        <v>154</v>
      </c>
      <c r="W729" s="4"/>
      <c r="X729" s="4"/>
      <c r="Y729" s="4"/>
      <c r="Z729" s="4"/>
      <c r="AA729" s="4"/>
      <c r="AB729" s="4"/>
      <c r="AC729" s="4"/>
      <c r="AD729" s="4"/>
      <c r="AE729" s="4"/>
      <c r="AF729" s="77" t="s">
        <v>157</v>
      </c>
      <c r="AG729" s="4"/>
      <c r="AH729" s="4"/>
      <c r="AI729" s="7"/>
      <c r="AJ729" s="7"/>
      <c r="AK729" s="4"/>
      <c r="AL729" s="4"/>
      <c r="AM729" s="7"/>
      <c r="AN729" s="7"/>
      <c r="AO729" s="7"/>
      <c r="AP729" s="7"/>
      <c r="AQ729" s="7">
        <f t="shared" si="156"/>
        <v>2</v>
      </c>
      <c r="AR729" s="3">
        <f t="shared" si="159"/>
        <v>68</v>
      </c>
      <c r="AS729" s="8">
        <f t="shared" si="160"/>
        <v>2.9411764705882353E-2</v>
      </c>
    </row>
    <row r="730" spans="1:45" ht="12.75" customHeight="1" x14ac:dyDescent="0.25">
      <c r="A730" s="82"/>
      <c r="B730" s="81"/>
      <c r="C730" s="24" t="s">
        <v>204</v>
      </c>
      <c r="D730" s="22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3"/>
      <c r="T730" s="4"/>
      <c r="U730" s="4"/>
      <c r="V730" s="76" t="s">
        <v>154</v>
      </c>
      <c r="W730" s="4"/>
      <c r="X730" s="4"/>
      <c r="Y730" s="4"/>
      <c r="Z730" s="4"/>
      <c r="AA730" s="4"/>
      <c r="AB730" s="4"/>
      <c r="AC730" s="4"/>
      <c r="AD730" s="4"/>
      <c r="AE730" s="4"/>
      <c r="AF730" s="77" t="s">
        <v>157</v>
      </c>
      <c r="AG730" s="4"/>
      <c r="AH730" s="4"/>
      <c r="AI730" s="7"/>
      <c r="AJ730" s="7"/>
      <c r="AK730" s="4"/>
      <c r="AL730" s="4"/>
      <c r="AM730" s="7"/>
      <c r="AN730" s="7"/>
      <c r="AO730" s="7"/>
      <c r="AP730" s="7"/>
      <c r="AQ730" s="7">
        <f t="shared" si="156"/>
        <v>2</v>
      </c>
      <c r="AR730" s="3">
        <f t="shared" si="159"/>
        <v>68</v>
      </c>
      <c r="AS730" s="8">
        <f t="shared" si="160"/>
        <v>2.9411764705882353E-2</v>
      </c>
    </row>
    <row r="731" spans="1:45" ht="12.75" customHeight="1" x14ac:dyDescent="0.25">
      <c r="A731" s="82"/>
      <c r="B731" s="81"/>
      <c r="C731" s="24" t="s">
        <v>205</v>
      </c>
      <c r="D731" s="22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3"/>
      <c r="T731" s="4"/>
      <c r="U731" s="4"/>
      <c r="V731" s="76" t="s">
        <v>154</v>
      </c>
      <c r="W731" s="4"/>
      <c r="X731" s="4"/>
      <c r="Y731" s="4"/>
      <c r="Z731" s="4"/>
      <c r="AA731" s="4"/>
      <c r="AB731" s="4"/>
      <c r="AC731" s="4"/>
      <c r="AD731" s="4"/>
      <c r="AE731" s="4"/>
      <c r="AF731" s="77" t="s">
        <v>157</v>
      </c>
      <c r="AG731" s="4"/>
      <c r="AH731" s="4"/>
      <c r="AI731" s="7"/>
      <c r="AJ731" s="7"/>
      <c r="AK731" s="4"/>
      <c r="AL731" s="4"/>
      <c r="AM731" s="7"/>
      <c r="AN731" s="7"/>
      <c r="AO731" s="7"/>
      <c r="AP731" s="7"/>
      <c r="AQ731" s="7">
        <f t="shared" si="156"/>
        <v>2</v>
      </c>
      <c r="AR731" s="3">
        <f t="shared" si="159"/>
        <v>68</v>
      </c>
      <c r="AS731" s="8">
        <f t="shared" si="160"/>
        <v>2.9411764705882353E-2</v>
      </c>
    </row>
    <row r="732" spans="1:45" ht="12.75" customHeight="1" x14ac:dyDescent="0.25">
      <c r="A732" s="82"/>
      <c r="B732" s="81"/>
      <c r="C732" s="24" t="s">
        <v>206</v>
      </c>
      <c r="D732" s="22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3"/>
      <c r="T732" s="4"/>
      <c r="U732" s="4"/>
      <c r="V732" s="76" t="s">
        <v>154</v>
      </c>
      <c r="W732" s="4"/>
      <c r="X732" s="4"/>
      <c r="Y732" s="4"/>
      <c r="Z732" s="4"/>
      <c r="AA732" s="4"/>
      <c r="AB732" s="4"/>
      <c r="AC732" s="4"/>
      <c r="AD732" s="4"/>
      <c r="AE732" s="4"/>
      <c r="AF732" s="77" t="s">
        <v>157</v>
      </c>
      <c r="AG732" s="4"/>
      <c r="AH732" s="4"/>
      <c r="AI732" s="7"/>
      <c r="AJ732" s="7"/>
      <c r="AK732" s="4"/>
      <c r="AL732" s="4"/>
      <c r="AM732" s="7"/>
      <c r="AN732" s="7"/>
      <c r="AO732" s="7"/>
      <c r="AP732" s="7"/>
      <c r="AQ732" s="7">
        <f t="shared" si="156"/>
        <v>2</v>
      </c>
      <c r="AR732" s="3">
        <f t="shared" si="159"/>
        <v>68</v>
      </c>
      <c r="AS732" s="8">
        <f t="shared" si="160"/>
        <v>2.9411764705882353E-2</v>
      </c>
    </row>
    <row r="733" spans="1:45" ht="12.75" customHeight="1" x14ac:dyDescent="0.25">
      <c r="A733" s="82"/>
      <c r="B733" s="84"/>
      <c r="C733" s="24" t="s">
        <v>207</v>
      </c>
      <c r="D733" s="22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3"/>
      <c r="T733" s="4"/>
      <c r="U733" s="4"/>
      <c r="V733" s="76" t="s">
        <v>154</v>
      </c>
      <c r="W733" s="4"/>
      <c r="X733" s="4"/>
      <c r="Y733" s="4"/>
      <c r="Z733" s="4"/>
      <c r="AA733" s="4"/>
      <c r="AB733" s="4"/>
      <c r="AC733" s="4"/>
      <c r="AD733" s="4"/>
      <c r="AE733" s="4"/>
      <c r="AF733" s="77" t="s">
        <v>157</v>
      </c>
      <c r="AG733" s="4"/>
      <c r="AH733" s="4"/>
      <c r="AI733" s="7"/>
      <c r="AJ733" s="7"/>
      <c r="AK733" s="4"/>
      <c r="AL733" s="4"/>
      <c r="AM733" s="7"/>
      <c r="AN733" s="7"/>
      <c r="AO733" s="7"/>
      <c r="AP733" s="7"/>
      <c r="AQ733" s="7">
        <f t="shared" si="156"/>
        <v>2</v>
      </c>
      <c r="AR733" s="3">
        <f t="shared" si="159"/>
        <v>68</v>
      </c>
      <c r="AS733" s="8">
        <f t="shared" si="142"/>
        <v>2.9411764705882353E-2</v>
      </c>
    </row>
    <row r="734" spans="1:45" ht="12.75" customHeight="1" x14ac:dyDescent="0.25">
      <c r="A734" s="82"/>
      <c r="B734" s="80" t="s">
        <v>34</v>
      </c>
      <c r="C734" s="24" t="s">
        <v>111</v>
      </c>
      <c r="D734" s="22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76" t="s">
        <v>154</v>
      </c>
      <c r="Q734" s="4"/>
      <c r="R734" s="4"/>
      <c r="S734" s="3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77" t="s">
        <v>157</v>
      </c>
      <c r="AI734" s="7"/>
      <c r="AJ734" s="7"/>
      <c r="AK734" s="4"/>
      <c r="AL734" s="4"/>
      <c r="AM734" s="7"/>
      <c r="AN734" s="7"/>
      <c r="AO734" s="7"/>
      <c r="AP734" s="7"/>
      <c r="AQ734" s="7">
        <f t="shared" si="156"/>
        <v>2</v>
      </c>
      <c r="AR734" s="3">
        <f t="shared" si="159"/>
        <v>68</v>
      </c>
      <c r="AS734" s="8">
        <f t="shared" si="142"/>
        <v>2.9411764705882353E-2</v>
      </c>
    </row>
    <row r="735" spans="1:45" ht="12.75" customHeight="1" x14ac:dyDescent="0.25">
      <c r="A735" s="82"/>
      <c r="B735" s="81"/>
      <c r="C735" s="24" t="s">
        <v>112</v>
      </c>
      <c r="D735" s="22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76" t="s">
        <v>154</v>
      </c>
      <c r="Q735" s="4"/>
      <c r="R735" s="4"/>
      <c r="S735" s="3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77" t="s">
        <v>157</v>
      </c>
      <c r="AI735" s="7"/>
      <c r="AJ735" s="7"/>
      <c r="AK735" s="4"/>
      <c r="AL735" s="4"/>
      <c r="AM735" s="7"/>
      <c r="AN735" s="7"/>
      <c r="AO735" s="7"/>
      <c r="AP735" s="7"/>
      <c r="AQ735" s="7">
        <f t="shared" si="156"/>
        <v>2</v>
      </c>
      <c r="AR735" s="3">
        <f t="shared" si="159"/>
        <v>68</v>
      </c>
      <c r="AS735" s="8">
        <f t="shared" si="142"/>
        <v>2.9411764705882353E-2</v>
      </c>
    </row>
    <row r="736" spans="1:45" ht="12.75" customHeight="1" x14ac:dyDescent="0.25">
      <c r="A736" s="82"/>
      <c r="B736" s="81"/>
      <c r="C736" s="24" t="s">
        <v>113</v>
      </c>
      <c r="D736" s="22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76" t="s">
        <v>154</v>
      </c>
      <c r="Q736" s="4"/>
      <c r="R736" s="4"/>
      <c r="S736" s="3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77" t="s">
        <v>157</v>
      </c>
      <c r="AI736" s="7"/>
      <c r="AJ736" s="7"/>
      <c r="AK736" s="4"/>
      <c r="AL736" s="4"/>
      <c r="AM736" s="7"/>
      <c r="AN736" s="7"/>
      <c r="AO736" s="7"/>
      <c r="AP736" s="7"/>
      <c r="AQ736" s="7">
        <f t="shared" si="156"/>
        <v>2</v>
      </c>
      <c r="AR736" s="3">
        <f t="shared" si="159"/>
        <v>68</v>
      </c>
      <c r="AS736" s="8">
        <f t="shared" ref="AS736:AS742" si="161">AQ736/AR736</f>
        <v>2.9411764705882353E-2</v>
      </c>
    </row>
    <row r="737" spans="1:45" ht="12.75" customHeight="1" x14ac:dyDescent="0.25">
      <c r="A737" s="82"/>
      <c r="B737" s="81"/>
      <c r="C737" s="24" t="s">
        <v>201</v>
      </c>
      <c r="D737" s="22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76" t="s">
        <v>154</v>
      </c>
      <c r="Q737" s="4"/>
      <c r="R737" s="4"/>
      <c r="S737" s="3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77" t="s">
        <v>157</v>
      </c>
      <c r="AI737" s="7"/>
      <c r="AJ737" s="7"/>
      <c r="AK737" s="4"/>
      <c r="AL737" s="4"/>
      <c r="AM737" s="7"/>
      <c r="AN737" s="7"/>
      <c r="AO737" s="7"/>
      <c r="AP737" s="7"/>
      <c r="AQ737" s="7">
        <f t="shared" si="156"/>
        <v>2</v>
      </c>
      <c r="AR737" s="3">
        <f t="shared" si="159"/>
        <v>68</v>
      </c>
      <c r="AS737" s="8">
        <f t="shared" si="161"/>
        <v>2.9411764705882353E-2</v>
      </c>
    </row>
    <row r="738" spans="1:45" ht="12.75" customHeight="1" x14ac:dyDescent="0.25">
      <c r="A738" s="82"/>
      <c r="B738" s="81"/>
      <c r="C738" s="24" t="s">
        <v>202</v>
      </c>
      <c r="D738" s="22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76" t="s">
        <v>154</v>
      </c>
      <c r="Q738" s="4"/>
      <c r="R738" s="4"/>
      <c r="S738" s="3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77" t="s">
        <v>157</v>
      </c>
      <c r="AI738" s="7"/>
      <c r="AJ738" s="7"/>
      <c r="AK738" s="4"/>
      <c r="AL738" s="4"/>
      <c r="AM738" s="7"/>
      <c r="AN738" s="7"/>
      <c r="AO738" s="7"/>
      <c r="AP738" s="7"/>
      <c r="AQ738" s="7">
        <f t="shared" si="156"/>
        <v>2</v>
      </c>
      <c r="AR738" s="3">
        <f t="shared" si="159"/>
        <v>68</v>
      </c>
      <c r="AS738" s="8">
        <f t="shared" si="161"/>
        <v>2.9411764705882353E-2</v>
      </c>
    </row>
    <row r="739" spans="1:45" ht="12.75" customHeight="1" x14ac:dyDescent="0.25">
      <c r="A739" s="82"/>
      <c r="B739" s="81"/>
      <c r="C739" s="24" t="s">
        <v>203</v>
      </c>
      <c r="D739" s="22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76" t="s">
        <v>154</v>
      </c>
      <c r="Q739" s="4"/>
      <c r="R739" s="4"/>
      <c r="S739" s="3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77" t="s">
        <v>157</v>
      </c>
      <c r="AI739" s="7"/>
      <c r="AJ739" s="7"/>
      <c r="AK739" s="4"/>
      <c r="AL739" s="4"/>
      <c r="AM739" s="7"/>
      <c r="AN739" s="7"/>
      <c r="AO739" s="7"/>
      <c r="AP739" s="7"/>
      <c r="AQ739" s="7">
        <f t="shared" si="156"/>
        <v>2</v>
      </c>
      <c r="AR739" s="3">
        <f t="shared" si="159"/>
        <v>68</v>
      </c>
      <c r="AS739" s="8">
        <f t="shared" si="161"/>
        <v>2.9411764705882353E-2</v>
      </c>
    </row>
    <row r="740" spans="1:45" ht="12.75" customHeight="1" x14ac:dyDescent="0.25">
      <c r="A740" s="82"/>
      <c r="B740" s="81"/>
      <c r="C740" s="24" t="s">
        <v>204</v>
      </c>
      <c r="D740" s="22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76" t="s">
        <v>154</v>
      </c>
      <c r="Q740" s="4"/>
      <c r="R740" s="4"/>
      <c r="S740" s="3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77" t="s">
        <v>157</v>
      </c>
      <c r="AI740" s="7"/>
      <c r="AJ740" s="7"/>
      <c r="AK740" s="4"/>
      <c r="AL740" s="4"/>
      <c r="AM740" s="7"/>
      <c r="AN740" s="7"/>
      <c r="AO740" s="7"/>
      <c r="AP740" s="7"/>
      <c r="AQ740" s="7">
        <f t="shared" si="156"/>
        <v>2</v>
      </c>
      <c r="AR740" s="3">
        <f t="shared" si="159"/>
        <v>68</v>
      </c>
      <c r="AS740" s="8">
        <f t="shared" si="161"/>
        <v>2.9411764705882353E-2</v>
      </c>
    </row>
    <row r="741" spans="1:45" ht="12.75" customHeight="1" x14ac:dyDescent="0.25">
      <c r="A741" s="82"/>
      <c r="B741" s="81"/>
      <c r="C741" s="24" t="s">
        <v>205</v>
      </c>
      <c r="D741" s="22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76" t="s">
        <v>154</v>
      </c>
      <c r="Q741" s="4"/>
      <c r="R741" s="4"/>
      <c r="S741" s="3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77" t="s">
        <v>157</v>
      </c>
      <c r="AI741" s="7"/>
      <c r="AJ741" s="7"/>
      <c r="AK741" s="4"/>
      <c r="AL741" s="4"/>
      <c r="AM741" s="7"/>
      <c r="AN741" s="7"/>
      <c r="AO741" s="7"/>
      <c r="AP741" s="7"/>
      <c r="AQ741" s="7">
        <f t="shared" si="156"/>
        <v>2</v>
      </c>
      <c r="AR741" s="3">
        <f t="shared" si="159"/>
        <v>68</v>
      </c>
      <c r="AS741" s="8">
        <f t="shared" si="161"/>
        <v>2.9411764705882353E-2</v>
      </c>
    </row>
    <row r="742" spans="1:45" ht="12.75" customHeight="1" x14ac:dyDescent="0.25">
      <c r="A742" s="82"/>
      <c r="B742" s="81"/>
      <c r="C742" s="24" t="s">
        <v>206</v>
      </c>
      <c r="D742" s="22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76" t="s">
        <v>154</v>
      </c>
      <c r="Q742" s="4"/>
      <c r="R742" s="4"/>
      <c r="S742" s="3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77" t="s">
        <v>157</v>
      </c>
      <c r="AI742" s="7"/>
      <c r="AJ742" s="7"/>
      <c r="AK742" s="4"/>
      <c r="AL742" s="4"/>
      <c r="AM742" s="7"/>
      <c r="AN742" s="7"/>
      <c r="AO742" s="7"/>
      <c r="AP742" s="7"/>
      <c r="AQ742" s="7">
        <f t="shared" si="156"/>
        <v>2</v>
      </c>
      <c r="AR742" s="3">
        <f t="shared" si="159"/>
        <v>68</v>
      </c>
      <c r="AS742" s="8">
        <f t="shared" si="161"/>
        <v>2.9411764705882353E-2</v>
      </c>
    </row>
    <row r="743" spans="1:45" ht="12.75" customHeight="1" x14ac:dyDescent="0.25">
      <c r="A743" s="82"/>
      <c r="B743" s="84"/>
      <c r="C743" s="24" t="s">
        <v>207</v>
      </c>
      <c r="D743" s="22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76" t="s">
        <v>154</v>
      </c>
      <c r="Q743" s="4"/>
      <c r="R743" s="4"/>
      <c r="S743" s="3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77" t="s">
        <v>157</v>
      </c>
      <c r="AI743" s="7"/>
      <c r="AJ743" s="7"/>
      <c r="AK743" s="4"/>
      <c r="AL743" s="4"/>
      <c r="AM743" s="7"/>
      <c r="AN743" s="7"/>
      <c r="AO743" s="7"/>
      <c r="AP743" s="7"/>
      <c r="AQ743" s="7">
        <f t="shared" si="156"/>
        <v>2</v>
      </c>
      <c r="AR743" s="3">
        <f t="shared" si="159"/>
        <v>68</v>
      </c>
      <c r="AS743" s="8">
        <f t="shared" si="142"/>
        <v>2.9411764705882353E-2</v>
      </c>
    </row>
    <row r="744" spans="1:45" ht="12.75" customHeight="1" x14ac:dyDescent="0.25">
      <c r="A744" s="82"/>
      <c r="B744" s="83" t="s">
        <v>37</v>
      </c>
      <c r="C744" s="24" t="s">
        <v>111</v>
      </c>
      <c r="D744" s="22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3"/>
      <c r="T744" s="4"/>
      <c r="U744" s="4"/>
      <c r="V744" s="4"/>
      <c r="W744" s="4"/>
      <c r="X744" s="4"/>
      <c r="Y744" s="76" t="s">
        <v>154</v>
      </c>
      <c r="Z744" s="4"/>
      <c r="AA744" s="4"/>
      <c r="AB744" s="4"/>
      <c r="AC744" s="4"/>
      <c r="AD744" s="4"/>
      <c r="AE744" s="4"/>
      <c r="AF744" s="4"/>
      <c r="AG744" s="4"/>
      <c r="AH744" s="77" t="s">
        <v>157</v>
      </c>
      <c r="AI744" s="7"/>
      <c r="AJ744" s="7"/>
      <c r="AK744" s="4"/>
      <c r="AL744" s="4"/>
      <c r="AM744" s="7"/>
      <c r="AN744" s="7"/>
      <c r="AO744" s="7"/>
      <c r="AP744" s="7"/>
      <c r="AQ744" s="7">
        <f t="shared" si="156"/>
        <v>2</v>
      </c>
      <c r="AR744" s="3">
        <f t="shared" si="159"/>
        <v>68</v>
      </c>
      <c r="AS744" s="8">
        <f t="shared" si="142"/>
        <v>2.9411764705882353E-2</v>
      </c>
    </row>
    <row r="745" spans="1:45" ht="12.75" customHeight="1" x14ac:dyDescent="0.25">
      <c r="A745" s="82"/>
      <c r="B745" s="83"/>
      <c r="C745" s="24" t="s">
        <v>112</v>
      </c>
      <c r="D745" s="22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3"/>
      <c r="T745" s="4"/>
      <c r="U745" s="4"/>
      <c r="V745" s="4"/>
      <c r="W745" s="4"/>
      <c r="X745" s="4"/>
      <c r="Y745" s="76" t="s">
        <v>154</v>
      </c>
      <c r="Z745" s="4"/>
      <c r="AA745" s="4"/>
      <c r="AB745" s="4"/>
      <c r="AC745" s="4"/>
      <c r="AD745" s="4"/>
      <c r="AE745" s="4"/>
      <c r="AF745" s="4"/>
      <c r="AG745" s="4"/>
      <c r="AH745" s="77" t="s">
        <v>157</v>
      </c>
      <c r="AI745" s="7"/>
      <c r="AJ745" s="7"/>
      <c r="AK745" s="4"/>
      <c r="AL745" s="4"/>
      <c r="AM745" s="7"/>
      <c r="AN745" s="7"/>
      <c r="AO745" s="7"/>
      <c r="AP745" s="7"/>
      <c r="AQ745" s="7">
        <f t="shared" si="156"/>
        <v>2</v>
      </c>
      <c r="AR745" s="3">
        <f t="shared" si="159"/>
        <v>68</v>
      </c>
      <c r="AS745" s="8">
        <f t="shared" si="142"/>
        <v>2.9411764705882353E-2</v>
      </c>
    </row>
    <row r="746" spans="1:45" ht="12.75" customHeight="1" x14ac:dyDescent="0.25">
      <c r="A746" s="82"/>
      <c r="B746" s="83"/>
      <c r="C746" s="24" t="s">
        <v>113</v>
      </c>
      <c r="D746" s="22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3"/>
      <c r="T746" s="4"/>
      <c r="U746" s="4"/>
      <c r="V746" s="4"/>
      <c r="W746" s="4"/>
      <c r="X746" s="4"/>
      <c r="Y746" s="76" t="s">
        <v>154</v>
      </c>
      <c r="Z746" s="4"/>
      <c r="AA746" s="4"/>
      <c r="AB746" s="4"/>
      <c r="AC746" s="4"/>
      <c r="AD746" s="4"/>
      <c r="AE746" s="4"/>
      <c r="AF746" s="4"/>
      <c r="AG746" s="4"/>
      <c r="AH746" s="77" t="s">
        <v>157</v>
      </c>
      <c r="AI746" s="7"/>
      <c r="AJ746" s="7"/>
      <c r="AK746" s="4"/>
      <c r="AL746" s="4"/>
      <c r="AM746" s="7"/>
      <c r="AN746" s="7"/>
      <c r="AO746" s="7"/>
      <c r="AP746" s="7"/>
      <c r="AQ746" s="7">
        <f t="shared" si="156"/>
        <v>2</v>
      </c>
      <c r="AR746" s="3">
        <f t="shared" si="159"/>
        <v>68</v>
      </c>
      <c r="AS746" s="8">
        <f t="shared" ref="AS746:AS752" si="162">AQ746/AR746</f>
        <v>2.9411764705882353E-2</v>
      </c>
    </row>
    <row r="747" spans="1:45" ht="12.75" customHeight="1" x14ac:dyDescent="0.25">
      <c r="A747" s="82"/>
      <c r="B747" s="83"/>
      <c r="C747" s="24" t="s">
        <v>201</v>
      </c>
      <c r="D747" s="22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3"/>
      <c r="T747" s="4"/>
      <c r="U747" s="4"/>
      <c r="V747" s="4"/>
      <c r="W747" s="4"/>
      <c r="X747" s="4"/>
      <c r="Y747" s="76" t="s">
        <v>154</v>
      </c>
      <c r="Z747" s="4"/>
      <c r="AA747" s="4"/>
      <c r="AB747" s="4"/>
      <c r="AC747" s="4"/>
      <c r="AD747" s="4"/>
      <c r="AE747" s="4"/>
      <c r="AF747" s="4"/>
      <c r="AG747" s="4"/>
      <c r="AH747" s="77" t="s">
        <v>157</v>
      </c>
      <c r="AI747" s="7"/>
      <c r="AJ747" s="7"/>
      <c r="AK747" s="4"/>
      <c r="AL747" s="4"/>
      <c r="AM747" s="7"/>
      <c r="AN747" s="7"/>
      <c r="AO747" s="7"/>
      <c r="AP747" s="7"/>
      <c r="AQ747" s="7">
        <f t="shared" si="156"/>
        <v>2</v>
      </c>
      <c r="AR747" s="3">
        <f t="shared" si="159"/>
        <v>68</v>
      </c>
      <c r="AS747" s="8">
        <f t="shared" si="162"/>
        <v>2.9411764705882353E-2</v>
      </c>
    </row>
    <row r="748" spans="1:45" ht="12.75" customHeight="1" x14ac:dyDescent="0.25">
      <c r="A748" s="82"/>
      <c r="B748" s="83"/>
      <c r="C748" s="24" t="s">
        <v>202</v>
      </c>
      <c r="D748" s="22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3"/>
      <c r="T748" s="4"/>
      <c r="U748" s="4"/>
      <c r="V748" s="4"/>
      <c r="W748" s="4"/>
      <c r="X748" s="4"/>
      <c r="Y748" s="76" t="s">
        <v>154</v>
      </c>
      <c r="Z748" s="4"/>
      <c r="AA748" s="4"/>
      <c r="AB748" s="4"/>
      <c r="AC748" s="4"/>
      <c r="AD748" s="4"/>
      <c r="AE748" s="4"/>
      <c r="AF748" s="4"/>
      <c r="AG748" s="4"/>
      <c r="AH748" s="77" t="s">
        <v>157</v>
      </c>
      <c r="AI748" s="7"/>
      <c r="AJ748" s="7"/>
      <c r="AK748" s="4"/>
      <c r="AL748" s="4"/>
      <c r="AM748" s="7"/>
      <c r="AN748" s="7"/>
      <c r="AO748" s="7"/>
      <c r="AP748" s="7"/>
      <c r="AQ748" s="7">
        <f t="shared" si="156"/>
        <v>2</v>
      </c>
      <c r="AR748" s="3">
        <f t="shared" si="159"/>
        <v>68</v>
      </c>
      <c r="AS748" s="8">
        <f t="shared" si="162"/>
        <v>2.9411764705882353E-2</v>
      </c>
    </row>
    <row r="749" spans="1:45" ht="12.75" customHeight="1" x14ac:dyDescent="0.25">
      <c r="A749" s="82"/>
      <c r="B749" s="83"/>
      <c r="C749" s="24" t="s">
        <v>203</v>
      </c>
      <c r="D749" s="22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3"/>
      <c r="T749" s="4"/>
      <c r="U749" s="4"/>
      <c r="V749" s="4"/>
      <c r="W749" s="4"/>
      <c r="X749" s="4"/>
      <c r="Y749" s="76" t="s">
        <v>154</v>
      </c>
      <c r="Z749" s="4"/>
      <c r="AA749" s="4"/>
      <c r="AB749" s="4"/>
      <c r="AC749" s="4"/>
      <c r="AD749" s="4"/>
      <c r="AE749" s="4"/>
      <c r="AF749" s="4"/>
      <c r="AG749" s="4"/>
      <c r="AH749" s="77" t="s">
        <v>157</v>
      </c>
      <c r="AI749" s="7"/>
      <c r="AJ749" s="7"/>
      <c r="AK749" s="4"/>
      <c r="AL749" s="4"/>
      <c r="AM749" s="7"/>
      <c r="AN749" s="7"/>
      <c r="AO749" s="7"/>
      <c r="AP749" s="7"/>
      <c r="AQ749" s="7">
        <f t="shared" si="156"/>
        <v>2</v>
      </c>
      <c r="AR749" s="3">
        <f t="shared" si="159"/>
        <v>68</v>
      </c>
      <c r="AS749" s="8">
        <f t="shared" si="162"/>
        <v>2.9411764705882353E-2</v>
      </c>
    </row>
    <row r="750" spans="1:45" ht="12.75" customHeight="1" x14ac:dyDescent="0.25">
      <c r="A750" s="82"/>
      <c r="B750" s="83"/>
      <c r="C750" s="24" t="s">
        <v>204</v>
      </c>
      <c r="D750" s="22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3"/>
      <c r="T750" s="4"/>
      <c r="U750" s="4"/>
      <c r="V750" s="4"/>
      <c r="W750" s="4"/>
      <c r="X750" s="4"/>
      <c r="Y750" s="76" t="s">
        <v>154</v>
      </c>
      <c r="Z750" s="4"/>
      <c r="AA750" s="4"/>
      <c r="AB750" s="4"/>
      <c r="AC750" s="4"/>
      <c r="AD750" s="4"/>
      <c r="AE750" s="4"/>
      <c r="AF750" s="4"/>
      <c r="AG750" s="4"/>
      <c r="AH750" s="77" t="s">
        <v>157</v>
      </c>
      <c r="AI750" s="7"/>
      <c r="AJ750" s="7"/>
      <c r="AK750" s="4"/>
      <c r="AL750" s="4"/>
      <c r="AM750" s="7"/>
      <c r="AN750" s="7"/>
      <c r="AO750" s="7"/>
      <c r="AP750" s="7"/>
      <c r="AQ750" s="7">
        <f t="shared" si="156"/>
        <v>2</v>
      </c>
      <c r="AR750" s="3">
        <f t="shared" si="159"/>
        <v>68</v>
      </c>
      <c r="AS750" s="8">
        <f t="shared" si="162"/>
        <v>2.9411764705882353E-2</v>
      </c>
    </row>
    <row r="751" spans="1:45" ht="12.75" customHeight="1" x14ac:dyDescent="0.25">
      <c r="A751" s="82"/>
      <c r="B751" s="83"/>
      <c r="C751" s="24" t="s">
        <v>205</v>
      </c>
      <c r="D751" s="22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3"/>
      <c r="T751" s="4"/>
      <c r="U751" s="4"/>
      <c r="V751" s="4"/>
      <c r="W751" s="4"/>
      <c r="X751" s="4"/>
      <c r="Y751" s="76" t="s">
        <v>154</v>
      </c>
      <c r="Z751" s="4"/>
      <c r="AA751" s="4"/>
      <c r="AB751" s="4"/>
      <c r="AC751" s="4"/>
      <c r="AD751" s="4"/>
      <c r="AE751" s="4"/>
      <c r="AF751" s="4"/>
      <c r="AG751" s="4"/>
      <c r="AH751" s="77" t="s">
        <v>157</v>
      </c>
      <c r="AI751" s="7"/>
      <c r="AJ751" s="7"/>
      <c r="AK751" s="4"/>
      <c r="AL751" s="4"/>
      <c r="AM751" s="7"/>
      <c r="AN751" s="7"/>
      <c r="AO751" s="7"/>
      <c r="AP751" s="7"/>
      <c r="AQ751" s="7">
        <f t="shared" si="156"/>
        <v>2</v>
      </c>
      <c r="AR751" s="3">
        <f t="shared" si="159"/>
        <v>68</v>
      </c>
      <c r="AS751" s="8">
        <f t="shared" si="162"/>
        <v>2.9411764705882353E-2</v>
      </c>
    </row>
    <row r="752" spans="1:45" ht="12.75" customHeight="1" x14ac:dyDescent="0.25">
      <c r="A752" s="82"/>
      <c r="B752" s="83"/>
      <c r="C752" s="24" t="s">
        <v>206</v>
      </c>
      <c r="D752" s="22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3"/>
      <c r="T752" s="4"/>
      <c r="U752" s="4"/>
      <c r="V752" s="4"/>
      <c r="W752" s="4"/>
      <c r="X752" s="4"/>
      <c r="Y752" s="76" t="s">
        <v>154</v>
      </c>
      <c r="Z752" s="4"/>
      <c r="AA752" s="4"/>
      <c r="AB752" s="4"/>
      <c r="AC752" s="4"/>
      <c r="AD752" s="4"/>
      <c r="AE752" s="4"/>
      <c r="AF752" s="4"/>
      <c r="AG752" s="4"/>
      <c r="AH752" s="77" t="s">
        <v>157</v>
      </c>
      <c r="AI752" s="7"/>
      <c r="AJ752" s="7"/>
      <c r="AK752" s="4"/>
      <c r="AL752" s="4"/>
      <c r="AM752" s="7"/>
      <c r="AN752" s="7"/>
      <c r="AO752" s="7"/>
      <c r="AP752" s="7"/>
      <c r="AQ752" s="7">
        <f t="shared" si="156"/>
        <v>2</v>
      </c>
      <c r="AR752" s="3">
        <f t="shared" si="159"/>
        <v>68</v>
      </c>
      <c r="AS752" s="8">
        <f t="shared" si="162"/>
        <v>2.9411764705882353E-2</v>
      </c>
    </row>
    <row r="753" spans="1:45" ht="12.75" customHeight="1" x14ac:dyDescent="0.25">
      <c r="A753" s="82"/>
      <c r="B753" s="83"/>
      <c r="C753" s="24" t="s">
        <v>207</v>
      </c>
      <c r="D753" s="22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3"/>
      <c r="T753" s="4"/>
      <c r="U753" s="4"/>
      <c r="V753" s="4"/>
      <c r="W753" s="4"/>
      <c r="X753" s="4"/>
      <c r="Y753" s="76" t="s">
        <v>154</v>
      </c>
      <c r="Z753" s="4"/>
      <c r="AA753" s="4"/>
      <c r="AB753" s="4"/>
      <c r="AC753" s="4"/>
      <c r="AD753" s="4"/>
      <c r="AE753" s="4"/>
      <c r="AF753" s="4"/>
      <c r="AG753" s="4"/>
      <c r="AH753" s="77" t="s">
        <v>157</v>
      </c>
      <c r="AI753" s="7"/>
      <c r="AJ753" s="7"/>
      <c r="AK753" s="4"/>
      <c r="AL753" s="4"/>
      <c r="AM753" s="7"/>
      <c r="AN753" s="7"/>
      <c r="AO753" s="7"/>
      <c r="AP753" s="7"/>
      <c r="AQ753" s="7">
        <f t="shared" si="156"/>
        <v>2</v>
      </c>
      <c r="AR753" s="3">
        <f t="shared" si="159"/>
        <v>68</v>
      </c>
      <c r="AS753" s="8">
        <f t="shared" si="142"/>
        <v>2.9411764705882353E-2</v>
      </c>
    </row>
    <row r="754" spans="1:45" ht="12.75" customHeight="1" x14ac:dyDescent="0.25">
      <c r="A754" s="82"/>
      <c r="B754" s="83" t="s">
        <v>29</v>
      </c>
      <c r="C754" s="24" t="s">
        <v>111</v>
      </c>
      <c r="D754" s="22"/>
      <c r="E754" s="4"/>
      <c r="F754" s="4"/>
      <c r="G754" s="4"/>
      <c r="H754" s="4"/>
      <c r="I754" s="76" t="s">
        <v>154</v>
      </c>
      <c r="J754" s="4"/>
      <c r="K754" s="4"/>
      <c r="L754" s="4"/>
      <c r="M754" s="4"/>
      <c r="N754" s="4"/>
      <c r="O754" s="4"/>
      <c r="P754" s="4"/>
      <c r="Q754" s="4"/>
      <c r="R754" s="4"/>
      <c r="S754" s="3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77" t="s">
        <v>157</v>
      </c>
      <c r="AI754" s="7"/>
      <c r="AJ754" s="7"/>
      <c r="AK754" s="4"/>
      <c r="AL754" s="4"/>
      <c r="AM754" s="7"/>
      <c r="AN754" s="7"/>
      <c r="AO754" s="7"/>
      <c r="AP754" s="7"/>
      <c r="AQ754" s="7">
        <f t="shared" si="156"/>
        <v>2</v>
      </c>
      <c r="AR754" s="3">
        <f t="shared" si="159"/>
        <v>68</v>
      </c>
      <c r="AS754" s="8">
        <f t="shared" si="142"/>
        <v>2.9411764705882353E-2</v>
      </c>
    </row>
    <row r="755" spans="1:45" ht="12.75" customHeight="1" x14ac:dyDescent="0.25">
      <c r="A755" s="82"/>
      <c r="B755" s="83"/>
      <c r="C755" s="24" t="s">
        <v>112</v>
      </c>
      <c r="D755" s="22"/>
      <c r="E755" s="4"/>
      <c r="F755" s="4"/>
      <c r="G755" s="4"/>
      <c r="H755" s="4"/>
      <c r="I755" s="76" t="s">
        <v>154</v>
      </c>
      <c r="J755" s="4"/>
      <c r="K755" s="4"/>
      <c r="L755" s="4"/>
      <c r="M755" s="4"/>
      <c r="N755" s="4"/>
      <c r="O755" s="4"/>
      <c r="P755" s="4"/>
      <c r="Q755" s="4"/>
      <c r="R755" s="4"/>
      <c r="S755" s="3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77" t="s">
        <v>157</v>
      </c>
      <c r="AI755" s="7"/>
      <c r="AJ755" s="7"/>
      <c r="AK755" s="4"/>
      <c r="AL755" s="4"/>
      <c r="AM755" s="7"/>
      <c r="AN755" s="7"/>
      <c r="AO755" s="7"/>
      <c r="AP755" s="7"/>
      <c r="AQ755" s="7">
        <f t="shared" si="156"/>
        <v>2</v>
      </c>
      <c r="AR755" s="3">
        <f t="shared" si="159"/>
        <v>68</v>
      </c>
      <c r="AS755" s="8">
        <f t="shared" si="142"/>
        <v>2.9411764705882353E-2</v>
      </c>
    </row>
    <row r="756" spans="1:45" ht="12.75" customHeight="1" x14ac:dyDescent="0.25">
      <c r="A756" s="82"/>
      <c r="B756" s="83"/>
      <c r="C756" s="24" t="s">
        <v>113</v>
      </c>
      <c r="D756" s="22"/>
      <c r="E756" s="4"/>
      <c r="F756" s="4"/>
      <c r="G756" s="4"/>
      <c r="H756" s="4"/>
      <c r="I756" s="76" t="s">
        <v>154</v>
      </c>
      <c r="J756" s="4"/>
      <c r="K756" s="4"/>
      <c r="L756" s="4"/>
      <c r="M756" s="4"/>
      <c r="N756" s="4"/>
      <c r="O756" s="4"/>
      <c r="P756" s="4"/>
      <c r="Q756" s="4"/>
      <c r="R756" s="4"/>
      <c r="S756" s="3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77" t="s">
        <v>157</v>
      </c>
      <c r="AI756" s="7"/>
      <c r="AJ756" s="7"/>
      <c r="AK756" s="4"/>
      <c r="AL756" s="4"/>
      <c r="AM756" s="7"/>
      <c r="AN756" s="7"/>
      <c r="AO756" s="7"/>
      <c r="AP756" s="7"/>
      <c r="AQ756" s="7">
        <f t="shared" si="156"/>
        <v>2</v>
      </c>
      <c r="AR756" s="3">
        <f t="shared" si="159"/>
        <v>68</v>
      </c>
      <c r="AS756" s="8">
        <f t="shared" ref="AS756:AS762" si="163">AQ756/AR756</f>
        <v>2.9411764705882353E-2</v>
      </c>
    </row>
    <row r="757" spans="1:45" ht="12.75" customHeight="1" x14ac:dyDescent="0.25">
      <c r="A757" s="82"/>
      <c r="B757" s="83"/>
      <c r="C757" s="24" t="s">
        <v>201</v>
      </c>
      <c r="D757" s="22"/>
      <c r="E757" s="4"/>
      <c r="F757" s="4"/>
      <c r="G757" s="4"/>
      <c r="H757" s="4"/>
      <c r="I757" s="76" t="s">
        <v>154</v>
      </c>
      <c r="J757" s="4"/>
      <c r="K757" s="4"/>
      <c r="L757" s="4"/>
      <c r="M757" s="4"/>
      <c r="N757" s="4"/>
      <c r="O757" s="4"/>
      <c r="P757" s="4"/>
      <c r="Q757" s="4"/>
      <c r="R757" s="4"/>
      <c r="S757" s="3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77" t="s">
        <v>157</v>
      </c>
      <c r="AI757" s="7"/>
      <c r="AJ757" s="7"/>
      <c r="AK757" s="4"/>
      <c r="AL757" s="4"/>
      <c r="AM757" s="7"/>
      <c r="AN757" s="7"/>
      <c r="AO757" s="7"/>
      <c r="AP757" s="7"/>
      <c r="AQ757" s="7">
        <f t="shared" si="156"/>
        <v>2</v>
      </c>
      <c r="AR757" s="3">
        <f t="shared" si="159"/>
        <v>68</v>
      </c>
      <c r="AS757" s="8">
        <f t="shared" si="163"/>
        <v>2.9411764705882353E-2</v>
      </c>
    </row>
    <row r="758" spans="1:45" ht="12.75" customHeight="1" x14ac:dyDescent="0.25">
      <c r="A758" s="82"/>
      <c r="B758" s="83"/>
      <c r="C758" s="24" t="s">
        <v>202</v>
      </c>
      <c r="D758" s="22"/>
      <c r="E758" s="4"/>
      <c r="F758" s="4"/>
      <c r="G758" s="4"/>
      <c r="H758" s="4"/>
      <c r="I758" s="76" t="s">
        <v>154</v>
      </c>
      <c r="J758" s="4"/>
      <c r="K758" s="4"/>
      <c r="L758" s="4"/>
      <c r="M758" s="4"/>
      <c r="N758" s="4"/>
      <c r="O758" s="4"/>
      <c r="P758" s="4"/>
      <c r="Q758" s="4"/>
      <c r="R758" s="4"/>
      <c r="S758" s="3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77" t="s">
        <v>157</v>
      </c>
      <c r="AI758" s="7"/>
      <c r="AJ758" s="7"/>
      <c r="AK758" s="4"/>
      <c r="AL758" s="4"/>
      <c r="AM758" s="7"/>
      <c r="AN758" s="7"/>
      <c r="AO758" s="7"/>
      <c r="AP758" s="7"/>
      <c r="AQ758" s="7">
        <f t="shared" si="156"/>
        <v>2</v>
      </c>
      <c r="AR758" s="3">
        <f t="shared" si="159"/>
        <v>68</v>
      </c>
      <c r="AS758" s="8">
        <f t="shared" si="163"/>
        <v>2.9411764705882353E-2</v>
      </c>
    </row>
    <row r="759" spans="1:45" ht="12.75" customHeight="1" x14ac:dyDescent="0.25">
      <c r="A759" s="82"/>
      <c r="B759" s="83"/>
      <c r="C759" s="24" t="s">
        <v>203</v>
      </c>
      <c r="D759" s="22"/>
      <c r="E759" s="4"/>
      <c r="F759" s="4"/>
      <c r="G759" s="4"/>
      <c r="H759" s="4"/>
      <c r="I759" s="76" t="s">
        <v>154</v>
      </c>
      <c r="J759" s="4"/>
      <c r="K759" s="4"/>
      <c r="L759" s="4"/>
      <c r="M759" s="4"/>
      <c r="N759" s="4"/>
      <c r="O759" s="4"/>
      <c r="P759" s="4"/>
      <c r="Q759" s="4"/>
      <c r="R759" s="4"/>
      <c r="S759" s="3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77" t="s">
        <v>157</v>
      </c>
      <c r="AI759" s="7"/>
      <c r="AJ759" s="7"/>
      <c r="AK759" s="4"/>
      <c r="AL759" s="4"/>
      <c r="AM759" s="7"/>
      <c r="AN759" s="7"/>
      <c r="AO759" s="7"/>
      <c r="AP759" s="7"/>
      <c r="AQ759" s="7">
        <f t="shared" si="156"/>
        <v>2</v>
      </c>
      <c r="AR759" s="3">
        <f t="shared" si="159"/>
        <v>68</v>
      </c>
      <c r="AS759" s="8">
        <f t="shared" si="163"/>
        <v>2.9411764705882353E-2</v>
      </c>
    </row>
    <row r="760" spans="1:45" ht="12.75" customHeight="1" x14ac:dyDescent="0.25">
      <c r="A760" s="82"/>
      <c r="B760" s="83"/>
      <c r="C760" s="24" t="s">
        <v>204</v>
      </c>
      <c r="D760" s="22"/>
      <c r="E760" s="4"/>
      <c r="F760" s="4"/>
      <c r="G760" s="4"/>
      <c r="H760" s="4"/>
      <c r="I760" s="76" t="s">
        <v>154</v>
      </c>
      <c r="J760" s="4"/>
      <c r="K760" s="4"/>
      <c r="L760" s="4"/>
      <c r="M760" s="4"/>
      <c r="N760" s="4"/>
      <c r="O760" s="4"/>
      <c r="P760" s="4"/>
      <c r="Q760" s="4"/>
      <c r="R760" s="4"/>
      <c r="S760" s="3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77" t="s">
        <v>157</v>
      </c>
      <c r="AI760" s="7"/>
      <c r="AJ760" s="7"/>
      <c r="AK760" s="4"/>
      <c r="AL760" s="4"/>
      <c r="AM760" s="7"/>
      <c r="AN760" s="7"/>
      <c r="AO760" s="7"/>
      <c r="AP760" s="7"/>
      <c r="AQ760" s="7">
        <f t="shared" si="156"/>
        <v>2</v>
      </c>
      <c r="AR760" s="3">
        <f t="shared" si="159"/>
        <v>68</v>
      </c>
      <c r="AS760" s="8">
        <f t="shared" si="163"/>
        <v>2.9411764705882353E-2</v>
      </c>
    </row>
    <row r="761" spans="1:45" ht="12.75" customHeight="1" x14ac:dyDescent="0.25">
      <c r="A761" s="82"/>
      <c r="B761" s="83"/>
      <c r="C761" s="24" t="s">
        <v>205</v>
      </c>
      <c r="D761" s="22"/>
      <c r="E761" s="4"/>
      <c r="F761" s="4"/>
      <c r="G761" s="4"/>
      <c r="H761" s="4"/>
      <c r="I761" s="76" t="s">
        <v>154</v>
      </c>
      <c r="J761" s="4"/>
      <c r="K761" s="4"/>
      <c r="L761" s="4"/>
      <c r="M761" s="4"/>
      <c r="N761" s="4"/>
      <c r="O761" s="4"/>
      <c r="P761" s="4"/>
      <c r="Q761" s="4"/>
      <c r="R761" s="4"/>
      <c r="S761" s="3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77" t="s">
        <v>157</v>
      </c>
      <c r="AI761" s="7"/>
      <c r="AJ761" s="7"/>
      <c r="AK761" s="4"/>
      <c r="AL761" s="4"/>
      <c r="AM761" s="7"/>
      <c r="AN761" s="7"/>
      <c r="AO761" s="7"/>
      <c r="AP761" s="7"/>
      <c r="AQ761" s="7">
        <f t="shared" si="156"/>
        <v>2</v>
      </c>
      <c r="AR761" s="3">
        <f t="shared" si="159"/>
        <v>68</v>
      </c>
      <c r="AS761" s="8">
        <f t="shared" si="163"/>
        <v>2.9411764705882353E-2</v>
      </c>
    </row>
    <row r="762" spans="1:45" ht="12.75" customHeight="1" x14ac:dyDescent="0.25">
      <c r="A762" s="82"/>
      <c r="B762" s="83"/>
      <c r="C762" s="24" t="s">
        <v>206</v>
      </c>
      <c r="D762" s="22"/>
      <c r="E762" s="4"/>
      <c r="F762" s="4"/>
      <c r="G762" s="4"/>
      <c r="H762" s="4"/>
      <c r="I762" s="76" t="s">
        <v>154</v>
      </c>
      <c r="J762" s="4"/>
      <c r="K762" s="4"/>
      <c r="L762" s="4"/>
      <c r="M762" s="4"/>
      <c r="N762" s="4"/>
      <c r="O762" s="4"/>
      <c r="P762" s="4"/>
      <c r="Q762" s="4"/>
      <c r="R762" s="4"/>
      <c r="S762" s="3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77" t="s">
        <v>157</v>
      </c>
      <c r="AI762" s="7"/>
      <c r="AJ762" s="7"/>
      <c r="AK762" s="4"/>
      <c r="AL762" s="4"/>
      <c r="AM762" s="7"/>
      <c r="AN762" s="7"/>
      <c r="AO762" s="7"/>
      <c r="AP762" s="7"/>
      <c r="AQ762" s="7">
        <f t="shared" si="156"/>
        <v>2</v>
      </c>
      <c r="AR762" s="3">
        <f t="shared" si="159"/>
        <v>68</v>
      </c>
      <c r="AS762" s="8">
        <f t="shared" si="163"/>
        <v>2.9411764705882353E-2</v>
      </c>
    </row>
    <row r="763" spans="1:45" ht="12.75" customHeight="1" x14ac:dyDescent="0.25">
      <c r="A763" s="82"/>
      <c r="B763" s="83"/>
      <c r="C763" s="24" t="s">
        <v>207</v>
      </c>
      <c r="D763" s="22"/>
      <c r="E763" s="4"/>
      <c r="F763" s="4"/>
      <c r="G763" s="4"/>
      <c r="H763" s="4"/>
      <c r="I763" s="76" t="s">
        <v>154</v>
      </c>
      <c r="J763" s="4"/>
      <c r="K763" s="4"/>
      <c r="L763" s="4"/>
      <c r="M763" s="4"/>
      <c r="N763" s="4"/>
      <c r="O763" s="4"/>
      <c r="P763" s="4"/>
      <c r="Q763" s="4"/>
      <c r="R763" s="4"/>
      <c r="S763" s="3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77" t="s">
        <v>157</v>
      </c>
      <c r="AI763" s="7"/>
      <c r="AJ763" s="7"/>
      <c r="AK763" s="4"/>
      <c r="AL763" s="4"/>
      <c r="AM763" s="7"/>
      <c r="AN763" s="7"/>
      <c r="AO763" s="7"/>
      <c r="AP763" s="7"/>
      <c r="AQ763" s="7">
        <f t="shared" si="156"/>
        <v>2</v>
      </c>
      <c r="AR763" s="3">
        <f t="shared" si="159"/>
        <v>68</v>
      </c>
      <c r="AS763" s="8">
        <f t="shared" si="142"/>
        <v>2.9411764705882353E-2</v>
      </c>
    </row>
    <row r="764" spans="1:45" ht="12.75" customHeight="1" x14ac:dyDescent="0.25">
      <c r="A764" s="82"/>
      <c r="B764" s="83" t="s">
        <v>54</v>
      </c>
      <c r="C764" s="24" t="s">
        <v>111</v>
      </c>
      <c r="D764" s="22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3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7"/>
      <c r="AJ764" s="7"/>
      <c r="AK764" s="4"/>
      <c r="AL764" s="4"/>
      <c r="AM764" s="7"/>
      <c r="AN764" s="7"/>
      <c r="AO764" s="7"/>
      <c r="AP764" s="7"/>
      <c r="AQ764" s="7">
        <f t="shared" si="156"/>
        <v>0</v>
      </c>
      <c r="AR764" s="3">
        <f t="shared" ref="AR764:AR772" si="164">34*1</f>
        <v>34</v>
      </c>
      <c r="AS764" s="8">
        <f t="shared" si="142"/>
        <v>0</v>
      </c>
    </row>
    <row r="765" spans="1:45" ht="12.75" customHeight="1" x14ac:dyDescent="0.25">
      <c r="A765" s="82"/>
      <c r="B765" s="83"/>
      <c r="C765" s="24" t="s">
        <v>112</v>
      </c>
      <c r="D765" s="22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3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7"/>
      <c r="AJ765" s="7"/>
      <c r="AK765" s="4"/>
      <c r="AL765" s="4"/>
      <c r="AM765" s="7"/>
      <c r="AN765" s="7"/>
      <c r="AO765" s="7"/>
      <c r="AP765" s="7"/>
      <c r="AQ765" s="7">
        <f t="shared" si="156"/>
        <v>0</v>
      </c>
      <c r="AR765" s="3">
        <f t="shared" si="164"/>
        <v>34</v>
      </c>
      <c r="AS765" s="8">
        <f t="shared" si="142"/>
        <v>0</v>
      </c>
    </row>
    <row r="766" spans="1:45" ht="12.75" customHeight="1" x14ac:dyDescent="0.25">
      <c r="A766" s="82"/>
      <c r="B766" s="83"/>
      <c r="C766" s="24" t="s">
        <v>113</v>
      </c>
      <c r="D766" s="22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3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7"/>
      <c r="AJ766" s="7"/>
      <c r="AK766" s="4"/>
      <c r="AL766" s="4"/>
      <c r="AM766" s="7"/>
      <c r="AN766" s="7"/>
      <c r="AO766" s="7"/>
      <c r="AP766" s="7"/>
      <c r="AQ766" s="7">
        <f t="shared" si="156"/>
        <v>0</v>
      </c>
      <c r="AR766" s="3">
        <f t="shared" si="164"/>
        <v>34</v>
      </c>
      <c r="AS766" s="8">
        <f t="shared" si="142"/>
        <v>0</v>
      </c>
    </row>
    <row r="767" spans="1:45" ht="12.75" customHeight="1" x14ac:dyDescent="0.25">
      <c r="A767" s="82"/>
      <c r="B767" s="83" t="s">
        <v>88</v>
      </c>
      <c r="C767" s="24" t="s">
        <v>111</v>
      </c>
      <c r="D767" s="22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3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7"/>
      <c r="AJ767" s="7"/>
      <c r="AK767" s="4"/>
      <c r="AL767" s="4"/>
      <c r="AM767" s="7"/>
      <c r="AN767" s="7"/>
      <c r="AO767" s="7"/>
      <c r="AP767" s="7"/>
      <c r="AQ767" s="7">
        <f t="shared" si="156"/>
        <v>0</v>
      </c>
      <c r="AR767" s="3">
        <f t="shared" si="164"/>
        <v>34</v>
      </c>
      <c r="AS767" s="8">
        <f t="shared" si="142"/>
        <v>0</v>
      </c>
    </row>
    <row r="768" spans="1:45" ht="12.75" customHeight="1" x14ac:dyDescent="0.25">
      <c r="A768" s="82"/>
      <c r="B768" s="83"/>
      <c r="C768" s="24" t="s">
        <v>112</v>
      </c>
      <c r="D768" s="22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3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7"/>
      <c r="AJ768" s="7"/>
      <c r="AK768" s="4"/>
      <c r="AL768" s="4"/>
      <c r="AM768" s="7"/>
      <c r="AN768" s="7"/>
      <c r="AO768" s="7"/>
      <c r="AP768" s="7"/>
      <c r="AQ768" s="7">
        <f t="shared" si="156"/>
        <v>0</v>
      </c>
      <c r="AR768" s="3">
        <f t="shared" si="164"/>
        <v>34</v>
      </c>
      <c r="AS768" s="8">
        <f t="shared" si="142"/>
        <v>0</v>
      </c>
    </row>
    <row r="769" spans="1:45" ht="12.75" customHeight="1" x14ac:dyDescent="0.25">
      <c r="A769" s="82"/>
      <c r="B769" s="83"/>
      <c r="C769" s="24" t="s">
        <v>113</v>
      </c>
      <c r="D769" s="22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3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7"/>
      <c r="AJ769" s="7"/>
      <c r="AK769" s="4"/>
      <c r="AL769" s="4"/>
      <c r="AM769" s="7"/>
      <c r="AN769" s="7"/>
      <c r="AO769" s="7"/>
      <c r="AP769" s="7"/>
      <c r="AQ769" s="7">
        <f t="shared" si="156"/>
        <v>0</v>
      </c>
      <c r="AR769" s="3">
        <f t="shared" si="164"/>
        <v>34</v>
      </c>
      <c r="AS769" s="8">
        <f t="shared" si="142"/>
        <v>0</v>
      </c>
    </row>
    <row r="770" spans="1:45" ht="12.75" customHeight="1" x14ac:dyDescent="0.25">
      <c r="A770" s="82"/>
      <c r="B770" s="83" t="s">
        <v>110</v>
      </c>
      <c r="C770" s="24" t="s">
        <v>111</v>
      </c>
      <c r="D770" s="22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3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7"/>
      <c r="AJ770" s="7"/>
      <c r="AK770" s="4"/>
      <c r="AL770" s="4"/>
      <c r="AM770" s="7"/>
      <c r="AN770" s="7"/>
      <c r="AO770" s="7"/>
      <c r="AP770" s="7"/>
      <c r="AQ770" s="7">
        <f t="shared" si="156"/>
        <v>0</v>
      </c>
      <c r="AR770" s="3">
        <f t="shared" si="164"/>
        <v>34</v>
      </c>
      <c r="AS770" s="8">
        <f t="shared" si="142"/>
        <v>0</v>
      </c>
    </row>
    <row r="771" spans="1:45" ht="12.75" customHeight="1" x14ac:dyDescent="0.25">
      <c r="A771" s="82"/>
      <c r="B771" s="83"/>
      <c r="C771" s="24" t="s">
        <v>112</v>
      </c>
      <c r="D771" s="22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3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7"/>
      <c r="AJ771" s="7"/>
      <c r="AK771" s="4"/>
      <c r="AL771" s="4"/>
      <c r="AM771" s="7"/>
      <c r="AN771" s="7"/>
      <c r="AO771" s="7"/>
      <c r="AP771" s="7"/>
      <c r="AQ771" s="7">
        <f t="shared" si="156"/>
        <v>0</v>
      </c>
      <c r="AR771" s="3">
        <f t="shared" si="164"/>
        <v>34</v>
      </c>
      <c r="AS771" s="8">
        <f t="shared" si="142"/>
        <v>0</v>
      </c>
    </row>
    <row r="772" spans="1:45" ht="12.75" customHeight="1" x14ac:dyDescent="0.25">
      <c r="A772" s="82"/>
      <c r="B772" s="83"/>
      <c r="C772" s="24" t="s">
        <v>113</v>
      </c>
      <c r="D772" s="22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3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7"/>
      <c r="AJ772" s="7"/>
      <c r="AK772" s="4"/>
      <c r="AL772" s="4"/>
      <c r="AM772" s="7"/>
      <c r="AN772" s="7"/>
      <c r="AO772" s="7"/>
      <c r="AP772" s="7"/>
      <c r="AQ772" s="7">
        <f t="shared" si="156"/>
        <v>0</v>
      </c>
      <c r="AR772" s="3">
        <f t="shared" si="164"/>
        <v>34</v>
      </c>
      <c r="AS772" s="8">
        <f t="shared" si="142"/>
        <v>0</v>
      </c>
    </row>
    <row r="773" spans="1:45" ht="12.75" customHeight="1" x14ac:dyDescent="0.25">
      <c r="A773" s="82"/>
      <c r="B773" s="83" t="s">
        <v>75</v>
      </c>
      <c r="C773" s="24" t="s">
        <v>111</v>
      </c>
      <c r="D773" s="22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3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7"/>
      <c r="AJ773" s="7"/>
      <c r="AK773" s="4"/>
      <c r="AL773" s="4"/>
      <c r="AM773" s="7"/>
      <c r="AN773" s="7"/>
      <c r="AO773" s="7"/>
      <c r="AP773" s="7"/>
      <c r="AQ773" s="7">
        <f t="shared" ref="AQ773:AQ775" si="165">COUNTA(E773:AP773)</f>
        <v>0</v>
      </c>
      <c r="AR773" s="3">
        <f t="shared" ref="AR773:AR775" si="166">34*2</f>
        <v>68</v>
      </c>
      <c r="AS773" s="8">
        <f t="shared" si="142"/>
        <v>0</v>
      </c>
    </row>
    <row r="774" spans="1:45" ht="12.75" customHeight="1" x14ac:dyDescent="0.25">
      <c r="A774" s="82"/>
      <c r="B774" s="83"/>
      <c r="C774" s="24" t="s">
        <v>112</v>
      </c>
      <c r="D774" s="25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3"/>
      <c r="AH774" s="4"/>
      <c r="AI774" s="4"/>
      <c r="AJ774" s="7"/>
      <c r="AK774" s="4"/>
      <c r="AL774" s="4"/>
      <c r="AM774" s="7"/>
      <c r="AN774" s="7"/>
      <c r="AO774" s="7"/>
      <c r="AP774" s="7"/>
      <c r="AQ774" s="7">
        <f t="shared" si="165"/>
        <v>0</v>
      </c>
      <c r="AR774" s="3">
        <f t="shared" si="166"/>
        <v>68</v>
      </c>
      <c r="AS774" s="8">
        <f t="shared" si="142"/>
        <v>0</v>
      </c>
    </row>
    <row r="775" spans="1:45" ht="12.75" customHeight="1" x14ac:dyDescent="0.25">
      <c r="A775" s="82"/>
      <c r="B775" s="83"/>
      <c r="C775" s="24" t="s">
        <v>113</v>
      </c>
      <c r="D775" s="25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3"/>
      <c r="AK775" s="4"/>
      <c r="AL775" s="4"/>
      <c r="AM775" s="7"/>
      <c r="AN775" s="7"/>
      <c r="AO775" s="7"/>
      <c r="AP775" s="7"/>
      <c r="AQ775" s="7">
        <f t="shared" si="165"/>
        <v>0</v>
      </c>
      <c r="AR775" s="3">
        <f t="shared" si="166"/>
        <v>68</v>
      </c>
      <c r="AS775" s="8">
        <f t="shared" si="142"/>
        <v>0</v>
      </c>
    </row>
    <row r="776" spans="1:45" ht="27" customHeight="1" x14ac:dyDescent="0.25">
      <c r="A776" s="55"/>
      <c r="B776" s="56"/>
      <c r="C776" s="56"/>
      <c r="D776" s="56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54"/>
      <c r="AL776" s="54"/>
      <c r="AM776" s="55"/>
      <c r="AN776" s="55"/>
      <c r="AO776" s="55"/>
      <c r="AP776" s="55"/>
      <c r="AQ776" s="55"/>
      <c r="AR776" s="55"/>
      <c r="AS776" s="55"/>
    </row>
    <row r="777" spans="1:45" s="2" customFormat="1" ht="81.75" customHeight="1" x14ac:dyDescent="0.25">
      <c r="A777" s="100" t="s">
        <v>38</v>
      </c>
      <c r="B777" s="100"/>
      <c r="C777" s="100"/>
      <c r="D777" s="100"/>
      <c r="E777" s="129" t="s">
        <v>40</v>
      </c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  <c r="AA777" s="129"/>
      <c r="AB777" s="129"/>
      <c r="AC777" s="129"/>
      <c r="AD777" s="129"/>
      <c r="AE777" s="129"/>
      <c r="AF777" s="129"/>
      <c r="AG777" s="129"/>
      <c r="AH777" s="129"/>
      <c r="AI777" s="129"/>
      <c r="AJ777" s="129"/>
      <c r="AK777" s="129"/>
      <c r="AL777" s="129"/>
      <c r="AM777" s="129"/>
      <c r="AN777" s="129"/>
      <c r="AO777" s="129"/>
      <c r="AP777" s="129"/>
      <c r="AQ777" s="111" t="s">
        <v>20</v>
      </c>
      <c r="AR777" s="132" t="s">
        <v>22</v>
      </c>
      <c r="AS777" s="133" t="s">
        <v>21</v>
      </c>
    </row>
    <row r="778" spans="1:45" s="2" customFormat="1" ht="21.75" customHeight="1" x14ac:dyDescent="0.25">
      <c r="A778" s="83" t="s">
        <v>0</v>
      </c>
      <c r="B778" s="83"/>
      <c r="C778" s="83"/>
      <c r="D778" s="23" t="s">
        <v>18</v>
      </c>
      <c r="E778" s="83" t="s">
        <v>1</v>
      </c>
      <c r="F778" s="83"/>
      <c r="G778" s="83"/>
      <c r="H778" s="83"/>
      <c r="I778" s="83" t="s">
        <v>2</v>
      </c>
      <c r="J778" s="83"/>
      <c r="K778" s="83"/>
      <c r="L778" s="83"/>
      <c r="M778" s="83" t="s">
        <v>3</v>
      </c>
      <c r="N778" s="83"/>
      <c r="O778" s="83"/>
      <c r="P778" s="83"/>
      <c r="Q778" s="83" t="s">
        <v>4</v>
      </c>
      <c r="R778" s="83"/>
      <c r="S778" s="83"/>
      <c r="T778" s="83"/>
      <c r="U778" s="83" t="s">
        <v>5</v>
      </c>
      <c r="V778" s="83"/>
      <c r="W778" s="83"/>
      <c r="X778" s="83" t="s">
        <v>6</v>
      </c>
      <c r="Y778" s="83"/>
      <c r="Z778" s="83"/>
      <c r="AA778" s="83"/>
      <c r="AB778" s="83" t="s">
        <v>7</v>
      </c>
      <c r="AC778" s="83"/>
      <c r="AD778" s="83"/>
      <c r="AE778" s="83" t="s">
        <v>8</v>
      </c>
      <c r="AF778" s="83"/>
      <c r="AG778" s="83"/>
      <c r="AH778" s="83"/>
      <c r="AI778" s="83"/>
      <c r="AJ778" s="83" t="s">
        <v>9</v>
      </c>
      <c r="AK778" s="83"/>
      <c r="AL778" s="83"/>
      <c r="AM778" s="83" t="s">
        <v>10</v>
      </c>
      <c r="AN778" s="83"/>
      <c r="AO778" s="83"/>
      <c r="AP778" s="83"/>
      <c r="AQ778" s="111"/>
      <c r="AR778" s="132"/>
      <c r="AS778" s="133"/>
    </row>
    <row r="779" spans="1:45" s="6" customFormat="1" ht="11.25" customHeight="1" x14ac:dyDescent="0.2">
      <c r="A779" s="83"/>
      <c r="B779" s="83"/>
      <c r="C779" s="83"/>
      <c r="D779" s="23" t="s">
        <v>19</v>
      </c>
      <c r="E779" s="5">
        <v>1</v>
      </c>
      <c r="F779" s="5">
        <v>2</v>
      </c>
      <c r="G779" s="5">
        <v>3</v>
      </c>
      <c r="H779" s="5">
        <v>4</v>
      </c>
      <c r="I779" s="5">
        <v>5</v>
      </c>
      <c r="J779" s="5">
        <v>6</v>
      </c>
      <c r="K779" s="5">
        <v>7</v>
      </c>
      <c r="L779" s="5">
        <v>8</v>
      </c>
      <c r="M779" s="5">
        <v>9</v>
      </c>
      <c r="N779" s="5">
        <v>10</v>
      </c>
      <c r="O779" s="5">
        <v>11</v>
      </c>
      <c r="P779" s="5">
        <v>12</v>
      </c>
      <c r="Q779" s="5">
        <v>13</v>
      </c>
      <c r="R779" s="5">
        <v>14</v>
      </c>
      <c r="S779" s="5">
        <v>15</v>
      </c>
      <c r="T779" s="5">
        <v>16</v>
      </c>
      <c r="U779" s="5">
        <v>17</v>
      </c>
      <c r="V779" s="5">
        <v>18</v>
      </c>
      <c r="W779" s="5">
        <v>19</v>
      </c>
      <c r="X779" s="5">
        <v>20</v>
      </c>
      <c r="Y779" s="5">
        <v>21</v>
      </c>
      <c r="Z779" s="5">
        <v>22</v>
      </c>
      <c r="AA779" s="5">
        <v>23</v>
      </c>
      <c r="AB779" s="5">
        <v>24</v>
      </c>
      <c r="AC779" s="5">
        <v>25</v>
      </c>
      <c r="AD779" s="5">
        <v>26</v>
      </c>
      <c r="AE779" s="5">
        <v>27</v>
      </c>
      <c r="AF779" s="5">
        <v>28</v>
      </c>
      <c r="AG779" s="5">
        <v>29</v>
      </c>
      <c r="AH779" s="5">
        <v>30</v>
      </c>
      <c r="AI779" s="5">
        <v>31</v>
      </c>
      <c r="AJ779" s="5">
        <v>32</v>
      </c>
      <c r="AK779" s="5">
        <v>33</v>
      </c>
      <c r="AL779" s="5">
        <v>34</v>
      </c>
      <c r="AM779" s="5">
        <v>35</v>
      </c>
      <c r="AN779" s="5">
        <v>36</v>
      </c>
      <c r="AO779" s="5">
        <v>37</v>
      </c>
      <c r="AP779" s="5">
        <v>38</v>
      </c>
      <c r="AQ779" s="111"/>
      <c r="AR779" s="132"/>
      <c r="AS779" s="133"/>
    </row>
    <row r="780" spans="1:45" ht="12.75" customHeight="1" x14ac:dyDescent="0.25">
      <c r="A780" s="82" t="s">
        <v>25</v>
      </c>
      <c r="B780" s="80" t="s">
        <v>13</v>
      </c>
      <c r="C780" s="24" t="s">
        <v>114</v>
      </c>
      <c r="D780" s="25"/>
      <c r="E780" s="4"/>
      <c r="F780" s="76" t="s">
        <v>154</v>
      </c>
      <c r="G780" s="4"/>
      <c r="H780" s="4"/>
      <c r="I780" s="4"/>
      <c r="J780" s="76" t="s">
        <v>154</v>
      </c>
      <c r="K780" s="4"/>
      <c r="L780" s="4"/>
      <c r="M780" s="4"/>
      <c r="N780" s="4"/>
      <c r="O780" s="4"/>
      <c r="P780" s="4"/>
      <c r="Q780" s="4"/>
      <c r="R780" s="4"/>
      <c r="S780" s="76" t="s">
        <v>154</v>
      </c>
      <c r="T780" s="4"/>
      <c r="U780" s="4"/>
      <c r="V780" s="4"/>
      <c r="W780" s="4"/>
      <c r="X780" s="4"/>
      <c r="Y780" s="77" t="s">
        <v>215</v>
      </c>
      <c r="Z780" s="4"/>
      <c r="AA780" s="4"/>
      <c r="AB780" s="76" t="s">
        <v>154</v>
      </c>
      <c r="AC780" s="4"/>
      <c r="AD780" s="4"/>
      <c r="AE780" s="4"/>
      <c r="AF780" s="4"/>
      <c r="AG780" s="4"/>
      <c r="AH780" s="4"/>
      <c r="AI780" s="76" t="s">
        <v>154</v>
      </c>
      <c r="AJ780" s="4"/>
      <c r="AK780" s="4"/>
      <c r="AL780" s="4"/>
      <c r="AM780" s="7"/>
      <c r="AN780" s="172" t="s">
        <v>216</v>
      </c>
      <c r="AO780" s="7"/>
      <c r="AP780" s="7"/>
      <c r="AQ780" s="7">
        <f>COUNTA(E780:AP780)</f>
        <v>7</v>
      </c>
      <c r="AR780" s="3">
        <f>34*3</f>
        <v>102</v>
      </c>
      <c r="AS780" s="8">
        <f t="shared" ref="AS780:AS892" si="167">AQ780/AR780</f>
        <v>6.8627450980392163E-2</v>
      </c>
    </row>
    <row r="781" spans="1:45" x14ac:dyDescent="0.25">
      <c r="A781" s="82"/>
      <c r="B781" s="81"/>
      <c r="C781" s="24" t="s">
        <v>115</v>
      </c>
      <c r="D781" s="25"/>
      <c r="E781" s="4"/>
      <c r="F781" s="76" t="s">
        <v>154</v>
      </c>
      <c r="G781" s="4"/>
      <c r="H781" s="4"/>
      <c r="I781" s="4"/>
      <c r="J781" s="76" t="s">
        <v>154</v>
      </c>
      <c r="K781" s="4"/>
      <c r="L781" s="4"/>
      <c r="M781" s="4"/>
      <c r="N781" s="4"/>
      <c r="O781" s="4"/>
      <c r="P781" s="4"/>
      <c r="Q781" s="4"/>
      <c r="R781" s="4"/>
      <c r="S781" s="76" t="s">
        <v>154</v>
      </c>
      <c r="T781" s="4"/>
      <c r="U781" s="4"/>
      <c r="V781" s="4"/>
      <c r="W781" s="4"/>
      <c r="X781" s="4"/>
      <c r="Y781" s="77" t="s">
        <v>215</v>
      </c>
      <c r="Z781" s="4"/>
      <c r="AA781" s="4"/>
      <c r="AB781" s="76" t="s">
        <v>154</v>
      </c>
      <c r="AC781" s="4"/>
      <c r="AD781" s="4"/>
      <c r="AE781" s="4"/>
      <c r="AF781" s="4"/>
      <c r="AG781" s="4"/>
      <c r="AH781" s="4"/>
      <c r="AI781" s="76" t="s">
        <v>154</v>
      </c>
      <c r="AJ781" s="4"/>
      <c r="AK781" s="4"/>
      <c r="AL781" s="4"/>
      <c r="AM781" s="7"/>
      <c r="AN781" s="172" t="s">
        <v>216</v>
      </c>
      <c r="AO781" s="7"/>
      <c r="AP781" s="7"/>
      <c r="AQ781" s="7">
        <f t="shared" ref="AQ781:AQ844" si="168">COUNTA(E781:AP781)</f>
        <v>7</v>
      </c>
      <c r="AR781" s="3">
        <f t="shared" ref="AR781:AR819" si="169">34*3</f>
        <v>102</v>
      </c>
      <c r="AS781" s="8">
        <f t="shared" si="167"/>
        <v>6.8627450980392163E-2</v>
      </c>
    </row>
    <row r="782" spans="1:45" x14ac:dyDescent="0.25">
      <c r="A782" s="82"/>
      <c r="B782" s="81"/>
      <c r="C782" s="24" t="s">
        <v>208</v>
      </c>
      <c r="D782" s="25"/>
      <c r="E782" s="4"/>
      <c r="F782" s="76" t="s">
        <v>154</v>
      </c>
      <c r="G782" s="4"/>
      <c r="H782" s="4"/>
      <c r="I782" s="4"/>
      <c r="J782" s="76" t="s">
        <v>154</v>
      </c>
      <c r="K782" s="4"/>
      <c r="L782" s="4"/>
      <c r="M782" s="4"/>
      <c r="N782" s="4"/>
      <c r="O782" s="4"/>
      <c r="P782" s="4"/>
      <c r="Q782" s="4"/>
      <c r="R782" s="4"/>
      <c r="S782" s="76" t="s">
        <v>154</v>
      </c>
      <c r="T782" s="4"/>
      <c r="U782" s="4"/>
      <c r="V782" s="4"/>
      <c r="W782" s="4"/>
      <c r="X782" s="4"/>
      <c r="Y782" s="77" t="s">
        <v>215</v>
      </c>
      <c r="Z782" s="4"/>
      <c r="AA782" s="4"/>
      <c r="AB782" s="76" t="s">
        <v>154</v>
      </c>
      <c r="AC782" s="4"/>
      <c r="AD782" s="4"/>
      <c r="AE782" s="4"/>
      <c r="AF782" s="4"/>
      <c r="AG782" s="4"/>
      <c r="AH782" s="4"/>
      <c r="AI782" s="76" t="s">
        <v>154</v>
      </c>
      <c r="AJ782" s="4"/>
      <c r="AK782" s="4"/>
      <c r="AL782" s="4"/>
      <c r="AM782" s="7"/>
      <c r="AN782" s="172" t="s">
        <v>216</v>
      </c>
      <c r="AO782" s="7"/>
      <c r="AP782" s="7"/>
      <c r="AQ782" s="7">
        <f t="shared" si="168"/>
        <v>7</v>
      </c>
      <c r="AR782" s="3">
        <f t="shared" si="169"/>
        <v>102</v>
      </c>
      <c r="AS782" s="8">
        <f t="shared" ref="AS782:AS786" si="170">AQ782/AR782</f>
        <v>6.8627450980392163E-2</v>
      </c>
    </row>
    <row r="783" spans="1:45" x14ac:dyDescent="0.25">
      <c r="A783" s="82"/>
      <c r="B783" s="81"/>
      <c r="C783" s="24" t="s">
        <v>209</v>
      </c>
      <c r="D783" s="25"/>
      <c r="E783" s="4"/>
      <c r="F783" s="76" t="s">
        <v>154</v>
      </c>
      <c r="G783" s="4"/>
      <c r="H783" s="4"/>
      <c r="I783" s="4"/>
      <c r="J783" s="76" t="s">
        <v>154</v>
      </c>
      <c r="K783" s="4"/>
      <c r="L783" s="4"/>
      <c r="M783" s="4"/>
      <c r="N783" s="4"/>
      <c r="O783" s="4"/>
      <c r="P783" s="4"/>
      <c r="Q783" s="4"/>
      <c r="R783" s="4"/>
      <c r="S783" s="76" t="s">
        <v>154</v>
      </c>
      <c r="T783" s="4"/>
      <c r="U783" s="4"/>
      <c r="V783" s="4"/>
      <c r="W783" s="4"/>
      <c r="X783" s="4"/>
      <c r="Y783" s="77" t="s">
        <v>215</v>
      </c>
      <c r="Z783" s="4"/>
      <c r="AA783" s="4"/>
      <c r="AB783" s="76" t="s">
        <v>154</v>
      </c>
      <c r="AC783" s="4"/>
      <c r="AD783" s="4"/>
      <c r="AE783" s="4"/>
      <c r="AF783" s="4"/>
      <c r="AG783" s="4"/>
      <c r="AH783" s="4"/>
      <c r="AI783" s="76" t="s">
        <v>154</v>
      </c>
      <c r="AJ783" s="4"/>
      <c r="AK783" s="4"/>
      <c r="AL783" s="4"/>
      <c r="AM783" s="7"/>
      <c r="AN783" s="172" t="s">
        <v>216</v>
      </c>
      <c r="AO783" s="7"/>
      <c r="AP783" s="7"/>
      <c r="AQ783" s="7">
        <f t="shared" si="168"/>
        <v>7</v>
      </c>
      <c r="AR783" s="3">
        <f t="shared" si="169"/>
        <v>102</v>
      </c>
      <c r="AS783" s="8">
        <f t="shared" si="170"/>
        <v>6.8627450980392163E-2</v>
      </c>
    </row>
    <row r="784" spans="1:45" x14ac:dyDescent="0.25">
      <c r="A784" s="82"/>
      <c r="B784" s="81"/>
      <c r="C784" s="24" t="s">
        <v>210</v>
      </c>
      <c r="D784" s="25"/>
      <c r="E784" s="4"/>
      <c r="F784" s="76" t="s">
        <v>154</v>
      </c>
      <c r="G784" s="4"/>
      <c r="H784" s="4"/>
      <c r="I784" s="4"/>
      <c r="J784" s="76" t="s">
        <v>154</v>
      </c>
      <c r="K784" s="4"/>
      <c r="L784" s="4"/>
      <c r="M784" s="4"/>
      <c r="N784" s="4"/>
      <c r="O784" s="4"/>
      <c r="P784" s="4"/>
      <c r="Q784" s="4"/>
      <c r="R784" s="4"/>
      <c r="S784" s="76" t="s">
        <v>154</v>
      </c>
      <c r="T784" s="4"/>
      <c r="U784" s="4"/>
      <c r="V784" s="4"/>
      <c r="W784" s="4"/>
      <c r="X784" s="4"/>
      <c r="Y784" s="77" t="s">
        <v>215</v>
      </c>
      <c r="Z784" s="4"/>
      <c r="AA784" s="4"/>
      <c r="AB784" s="76" t="s">
        <v>154</v>
      </c>
      <c r="AC784" s="4"/>
      <c r="AD784" s="4"/>
      <c r="AE784" s="4"/>
      <c r="AF784" s="4"/>
      <c r="AG784" s="4"/>
      <c r="AH784" s="4"/>
      <c r="AI784" s="76" t="s">
        <v>154</v>
      </c>
      <c r="AJ784" s="4"/>
      <c r="AK784" s="4"/>
      <c r="AL784" s="4"/>
      <c r="AM784" s="7"/>
      <c r="AN784" s="172" t="s">
        <v>216</v>
      </c>
      <c r="AO784" s="7"/>
      <c r="AP784" s="7"/>
      <c r="AQ784" s="7">
        <f t="shared" si="168"/>
        <v>7</v>
      </c>
      <c r="AR784" s="3">
        <f t="shared" si="169"/>
        <v>102</v>
      </c>
      <c r="AS784" s="8">
        <f t="shared" si="170"/>
        <v>6.8627450980392163E-2</v>
      </c>
    </row>
    <row r="785" spans="1:45" x14ac:dyDescent="0.25">
      <c r="A785" s="82"/>
      <c r="B785" s="81"/>
      <c r="C785" s="24" t="s">
        <v>211</v>
      </c>
      <c r="D785" s="25"/>
      <c r="E785" s="4"/>
      <c r="F785" s="76" t="s">
        <v>154</v>
      </c>
      <c r="G785" s="4"/>
      <c r="H785" s="4"/>
      <c r="I785" s="4"/>
      <c r="J785" s="76" t="s">
        <v>154</v>
      </c>
      <c r="K785" s="4"/>
      <c r="L785" s="4"/>
      <c r="M785" s="4"/>
      <c r="N785" s="4"/>
      <c r="O785" s="4"/>
      <c r="P785" s="4"/>
      <c r="Q785" s="4"/>
      <c r="R785" s="4"/>
      <c r="S785" s="76" t="s">
        <v>154</v>
      </c>
      <c r="T785" s="4"/>
      <c r="U785" s="4"/>
      <c r="V785" s="4"/>
      <c r="W785" s="4"/>
      <c r="X785" s="4"/>
      <c r="Y785" s="77" t="s">
        <v>215</v>
      </c>
      <c r="Z785" s="4"/>
      <c r="AA785" s="4"/>
      <c r="AB785" s="76" t="s">
        <v>154</v>
      </c>
      <c r="AC785" s="4"/>
      <c r="AD785" s="4"/>
      <c r="AE785" s="4"/>
      <c r="AF785" s="4"/>
      <c r="AG785" s="4"/>
      <c r="AH785" s="4"/>
      <c r="AI785" s="76" t="s">
        <v>154</v>
      </c>
      <c r="AJ785" s="4"/>
      <c r="AK785" s="4"/>
      <c r="AL785" s="4"/>
      <c r="AM785" s="7"/>
      <c r="AN785" s="172" t="s">
        <v>216</v>
      </c>
      <c r="AO785" s="7"/>
      <c r="AP785" s="7"/>
      <c r="AQ785" s="7">
        <f t="shared" si="168"/>
        <v>7</v>
      </c>
      <c r="AR785" s="3">
        <f t="shared" si="169"/>
        <v>102</v>
      </c>
      <c r="AS785" s="8">
        <f t="shared" si="170"/>
        <v>6.8627450980392163E-2</v>
      </c>
    </row>
    <row r="786" spans="1:45" x14ac:dyDescent="0.25">
      <c r="A786" s="82"/>
      <c r="B786" s="81"/>
      <c r="C786" s="24" t="s">
        <v>212</v>
      </c>
      <c r="D786" s="25"/>
      <c r="E786" s="4"/>
      <c r="F786" s="76" t="s">
        <v>154</v>
      </c>
      <c r="G786" s="4"/>
      <c r="H786" s="4"/>
      <c r="I786" s="4"/>
      <c r="J786" s="76" t="s">
        <v>154</v>
      </c>
      <c r="K786" s="4"/>
      <c r="L786" s="4"/>
      <c r="M786" s="4"/>
      <c r="N786" s="4"/>
      <c r="O786" s="4"/>
      <c r="P786" s="4"/>
      <c r="Q786" s="4"/>
      <c r="R786" s="4"/>
      <c r="S786" s="76" t="s">
        <v>154</v>
      </c>
      <c r="T786" s="4"/>
      <c r="U786" s="4"/>
      <c r="V786" s="4"/>
      <c r="W786" s="4"/>
      <c r="X786" s="4"/>
      <c r="Y786" s="77" t="s">
        <v>215</v>
      </c>
      <c r="Z786" s="4"/>
      <c r="AA786" s="4"/>
      <c r="AB786" s="76" t="s">
        <v>154</v>
      </c>
      <c r="AC786" s="4"/>
      <c r="AD786" s="4"/>
      <c r="AE786" s="4"/>
      <c r="AF786" s="4"/>
      <c r="AG786" s="4"/>
      <c r="AH786" s="4"/>
      <c r="AI786" s="76" t="s">
        <v>154</v>
      </c>
      <c r="AJ786" s="4"/>
      <c r="AK786" s="4"/>
      <c r="AL786" s="4"/>
      <c r="AM786" s="7"/>
      <c r="AN786" s="172" t="s">
        <v>216</v>
      </c>
      <c r="AO786" s="7"/>
      <c r="AP786" s="7"/>
      <c r="AQ786" s="7">
        <f t="shared" si="168"/>
        <v>7</v>
      </c>
      <c r="AR786" s="3">
        <f t="shared" si="169"/>
        <v>102</v>
      </c>
      <c r="AS786" s="8">
        <f t="shared" si="170"/>
        <v>6.8627450980392163E-2</v>
      </c>
    </row>
    <row r="787" spans="1:45" ht="12.75" customHeight="1" x14ac:dyDescent="0.25">
      <c r="A787" s="82"/>
      <c r="B787" s="84"/>
      <c r="C787" s="24" t="s">
        <v>213</v>
      </c>
      <c r="D787" s="25"/>
      <c r="E787" s="4"/>
      <c r="F787" s="76" t="s">
        <v>154</v>
      </c>
      <c r="G787" s="4"/>
      <c r="H787" s="4"/>
      <c r="I787" s="4"/>
      <c r="J787" s="76" t="s">
        <v>154</v>
      </c>
      <c r="K787" s="4"/>
      <c r="L787" s="4"/>
      <c r="M787" s="4"/>
      <c r="N787" s="4"/>
      <c r="O787" s="4"/>
      <c r="P787" s="4"/>
      <c r="Q787" s="4"/>
      <c r="R787" s="4"/>
      <c r="S787" s="76" t="s">
        <v>154</v>
      </c>
      <c r="T787" s="4"/>
      <c r="U787" s="4"/>
      <c r="V787" s="4"/>
      <c r="W787" s="4"/>
      <c r="X787" s="4"/>
      <c r="Y787" s="77" t="s">
        <v>215</v>
      </c>
      <c r="Z787" s="4"/>
      <c r="AA787" s="4"/>
      <c r="AB787" s="76" t="s">
        <v>154</v>
      </c>
      <c r="AC787" s="4"/>
      <c r="AD787" s="4"/>
      <c r="AE787" s="4"/>
      <c r="AF787" s="4"/>
      <c r="AG787" s="4"/>
      <c r="AH787" s="4"/>
      <c r="AI787" s="76" t="s">
        <v>154</v>
      </c>
      <c r="AJ787" s="4"/>
      <c r="AK787" s="4"/>
      <c r="AL787" s="4"/>
      <c r="AM787" s="7"/>
      <c r="AN787" s="172" t="s">
        <v>216</v>
      </c>
      <c r="AO787" s="7"/>
      <c r="AP787" s="7"/>
      <c r="AQ787" s="7">
        <f t="shared" si="168"/>
        <v>7</v>
      </c>
      <c r="AR787" s="3">
        <f t="shared" si="169"/>
        <v>102</v>
      </c>
      <c r="AS787" s="8">
        <f t="shared" si="167"/>
        <v>6.8627450980392163E-2</v>
      </c>
    </row>
    <row r="788" spans="1:45" ht="12.75" customHeight="1" x14ac:dyDescent="0.25">
      <c r="A788" s="82"/>
      <c r="B788" s="80" t="s">
        <v>27</v>
      </c>
      <c r="C788" s="24" t="s">
        <v>114</v>
      </c>
      <c r="D788" s="25"/>
      <c r="E788" s="4"/>
      <c r="F788" s="4"/>
      <c r="G788" s="4"/>
      <c r="H788" s="4"/>
      <c r="I788" s="4"/>
      <c r="J788" s="76" t="s">
        <v>154</v>
      </c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76" t="s">
        <v>154</v>
      </c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76" t="s">
        <v>154</v>
      </c>
      <c r="AL788" s="4"/>
      <c r="AM788" s="7"/>
      <c r="AN788" s="7"/>
      <c r="AO788" s="7"/>
      <c r="AP788" s="7"/>
      <c r="AQ788" s="7">
        <f t="shared" si="168"/>
        <v>3</v>
      </c>
      <c r="AR788" s="3">
        <f t="shared" si="169"/>
        <v>102</v>
      </c>
      <c r="AS788" s="8">
        <f t="shared" si="167"/>
        <v>2.9411764705882353E-2</v>
      </c>
    </row>
    <row r="789" spans="1:45" ht="12.75" customHeight="1" x14ac:dyDescent="0.25">
      <c r="A789" s="82"/>
      <c r="B789" s="81"/>
      <c r="C789" s="24" t="s">
        <v>115</v>
      </c>
      <c r="D789" s="22"/>
      <c r="E789" s="4"/>
      <c r="F789" s="4"/>
      <c r="G789" s="4"/>
      <c r="H789" s="4"/>
      <c r="I789" s="4"/>
      <c r="J789" s="76" t="s">
        <v>154</v>
      </c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76" t="s">
        <v>154</v>
      </c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76" t="s">
        <v>154</v>
      </c>
      <c r="AL789" s="4"/>
      <c r="AM789" s="7"/>
      <c r="AN789" s="7"/>
      <c r="AO789" s="7"/>
      <c r="AP789" s="7"/>
      <c r="AQ789" s="7">
        <f t="shared" si="168"/>
        <v>3</v>
      </c>
      <c r="AR789" s="3">
        <f t="shared" si="169"/>
        <v>102</v>
      </c>
      <c r="AS789" s="8">
        <f t="shared" si="167"/>
        <v>2.9411764705882353E-2</v>
      </c>
    </row>
    <row r="790" spans="1:45" ht="12.75" customHeight="1" x14ac:dyDescent="0.25">
      <c r="A790" s="82"/>
      <c r="B790" s="81"/>
      <c r="C790" s="24" t="s">
        <v>208</v>
      </c>
      <c r="D790" s="22"/>
      <c r="E790" s="4"/>
      <c r="F790" s="4"/>
      <c r="G790" s="4"/>
      <c r="H790" s="4"/>
      <c r="I790" s="4"/>
      <c r="J790" s="76" t="s">
        <v>154</v>
      </c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76" t="s">
        <v>154</v>
      </c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76" t="s">
        <v>154</v>
      </c>
      <c r="AL790" s="4"/>
      <c r="AM790" s="7"/>
      <c r="AN790" s="7"/>
      <c r="AO790" s="7"/>
      <c r="AP790" s="7"/>
      <c r="AQ790" s="7">
        <f t="shared" si="168"/>
        <v>3</v>
      </c>
      <c r="AR790" s="3">
        <f t="shared" si="169"/>
        <v>102</v>
      </c>
      <c r="AS790" s="8">
        <f t="shared" ref="AS790:AS794" si="171">AQ790/AR790</f>
        <v>2.9411764705882353E-2</v>
      </c>
    </row>
    <row r="791" spans="1:45" ht="12.75" customHeight="1" x14ac:dyDescent="0.25">
      <c r="A791" s="82"/>
      <c r="B791" s="81"/>
      <c r="C791" s="24" t="s">
        <v>209</v>
      </c>
      <c r="D791" s="22"/>
      <c r="E791" s="4"/>
      <c r="F791" s="4"/>
      <c r="G791" s="4"/>
      <c r="H791" s="4"/>
      <c r="I791" s="4"/>
      <c r="J791" s="76" t="s">
        <v>154</v>
      </c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76" t="s">
        <v>154</v>
      </c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76" t="s">
        <v>154</v>
      </c>
      <c r="AL791" s="4"/>
      <c r="AM791" s="7"/>
      <c r="AN791" s="7"/>
      <c r="AO791" s="7"/>
      <c r="AP791" s="7"/>
      <c r="AQ791" s="7">
        <f t="shared" si="168"/>
        <v>3</v>
      </c>
      <c r="AR791" s="3">
        <f t="shared" si="169"/>
        <v>102</v>
      </c>
      <c r="AS791" s="8">
        <f t="shared" si="171"/>
        <v>2.9411764705882353E-2</v>
      </c>
    </row>
    <row r="792" spans="1:45" ht="12.75" customHeight="1" x14ac:dyDescent="0.25">
      <c r="A792" s="82"/>
      <c r="B792" s="81"/>
      <c r="C792" s="24" t="s">
        <v>210</v>
      </c>
      <c r="D792" s="22"/>
      <c r="E792" s="4"/>
      <c r="F792" s="4"/>
      <c r="G792" s="4"/>
      <c r="H792" s="4"/>
      <c r="I792" s="4"/>
      <c r="J792" s="76" t="s">
        <v>154</v>
      </c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76" t="s">
        <v>154</v>
      </c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76" t="s">
        <v>154</v>
      </c>
      <c r="AL792" s="4"/>
      <c r="AM792" s="7"/>
      <c r="AN792" s="7"/>
      <c r="AO792" s="7"/>
      <c r="AP792" s="7"/>
      <c r="AQ792" s="7">
        <f t="shared" si="168"/>
        <v>3</v>
      </c>
      <c r="AR792" s="3">
        <f t="shared" si="169"/>
        <v>102</v>
      </c>
      <c r="AS792" s="8">
        <f t="shared" si="171"/>
        <v>2.9411764705882353E-2</v>
      </c>
    </row>
    <row r="793" spans="1:45" ht="12.75" customHeight="1" x14ac:dyDescent="0.25">
      <c r="A793" s="82"/>
      <c r="B793" s="81"/>
      <c r="C793" s="24" t="s">
        <v>211</v>
      </c>
      <c r="D793" s="22"/>
      <c r="E793" s="4"/>
      <c r="F793" s="4"/>
      <c r="G793" s="4"/>
      <c r="H793" s="4"/>
      <c r="I793" s="4"/>
      <c r="J793" s="76" t="s">
        <v>154</v>
      </c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76" t="s">
        <v>154</v>
      </c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76" t="s">
        <v>154</v>
      </c>
      <c r="AL793" s="4"/>
      <c r="AM793" s="7"/>
      <c r="AN793" s="7"/>
      <c r="AO793" s="7"/>
      <c r="AP793" s="7"/>
      <c r="AQ793" s="7">
        <f t="shared" si="168"/>
        <v>3</v>
      </c>
      <c r="AR793" s="3">
        <f t="shared" si="169"/>
        <v>102</v>
      </c>
      <c r="AS793" s="8">
        <f t="shared" si="171"/>
        <v>2.9411764705882353E-2</v>
      </c>
    </row>
    <row r="794" spans="1:45" ht="12.75" customHeight="1" x14ac:dyDescent="0.25">
      <c r="A794" s="82"/>
      <c r="B794" s="81"/>
      <c r="C794" s="24" t="s">
        <v>212</v>
      </c>
      <c r="D794" s="22"/>
      <c r="E794" s="4"/>
      <c r="F794" s="4"/>
      <c r="G794" s="4"/>
      <c r="H794" s="4"/>
      <c r="I794" s="4"/>
      <c r="J794" s="76" t="s">
        <v>154</v>
      </c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76" t="s">
        <v>154</v>
      </c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76" t="s">
        <v>154</v>
      </c>
      <c r="AL794" s="4"/>
      <c r="AM794" s="7"/>
      <c r="AN794" s="7"/>
      <c r="AO794" s="7"/>
      <c r="AP794" s="7"/>
      <c r="AQ794" s="7">
        <f t="shared" si="168"/>
        <v>3</v>
      </c>
      <c r="AR794" s="3">
        <f t="shared" si="169"/>
        <v>102</v>
      </c>
      <c r="AS794" s="8">
        <f t="shared" si="171"/>
        <v>2.9411764705882353E-2</v>
      </c>
    </row>
    <row r="795" spans="1:45" x14ac:dyDescent="0.25">
      <c r="A795" s="82"/>
      <c r="B795" s="84"/>
      <c r="C795" s="24" t="s">
        <v>213</v>
      </c>
      <c r="D795" s="25"/>
      <c r="E795" s="4"/>
      <c r="F795" s="4"/>
      <c r="G795" s="4"/>
      <c r="H795" s="4"/>
      <c r="I795" s="4"/>
      <c r="J795" s="76" t="s">
        <v>154</v>
      </c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76" t="s">
        <v>154</v>
      </c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76" t="s">
        <v>154</v>
      </c>
      <c r="AL795" s="4"/>
      <c r="AM795" s="7"/>
      <c r="AN795" s="7"/>
      <c r="AO795" s="7"/>
      <c r="AP795" s="7"/>
      <c r="AQ795" s="7">
        <f t="shared" si="168"/>
        <v>3</v>
      </c>
      <c r="AR795" s="3">
        <f t="shared" si="169"/>
        <v>102</v>
      </c>
      <c r="AS795" s="8">
        <f t="shared" si="167"/>
        <v>2.9411764705882353E-2</v>
      </c>
    </row>
    <row r="796" spans="1:45" x14ac:dyDescent="0.25">
      <c r="A796" s="82"/>
      <c r="B796" s="80" t="s">
        <v>12</v>
      </c>
      <c r="C796" s="24" t="s">
        <v>114</v>
      </c>
      <c r="D796" s="22"/>
      <c r="E796" s="4"/>
      <c r="F796" s="4"/>
      <c r="G796" s="76" t="s">
        <v>154</v>
      </c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76" t="s">
        <v>154</v>
      </c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76" t="s">
        <v>154</v>
      </c>
      <c r="AK796" s="4"/>
      <c r="AL796" s="172" t="s">
        <v>216</v>
      </c>
      <c r="AM796" s="7"/>
      <c r="AN796" s="7"/>
      <c r="AO796" s="7"/>
      <c r="AP796" s="7"/>
      <c r="AQ796" s="7">
        <f t="shared" si="168"/>
        <v>4</v>
      </c>
      <c r="AR796" s="3">
        <f t="shared" si="169"/>
        <v>102</v>
      </c>
      <c r="AS796" s="8">
        <f t="shared" si="167"/>
        <v>3.9215686274509803E-2</v>
      </c>
    </row>
    <row r="797" spans="1:45" x14ac:dyDescent="0.25">
      <c r="A797" s="82"/>
      <c r="B797" s="81"/>
      <c r="C797" s="24" t="s">
        <v>115</v>
      </c>
      <c r="D797" s="25"/>
      <c r="E797" s="4"/>
      <c r="F797" s="4"/>
      <c r="G797" s="76" t="s">
        <v>154</v>
      </c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76" t="s">
        <v>154</v>
      </c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76" t="s">
        <v>154</v>
      </c>
      <c r="AK797" s="4"/>
      <c r="AL797" s="172" t="s">
        <v>216</v>
      </c>
      <c r="AM797" s="7"/>
      <c r="AN797" s="7"/>
      <c r="AO797" s="7"/>
      <c r="AP797" s="7"/>
      <c r="AQ797" s="7">
        <f t="shared" si="168"/>
        <v>4</v>
      </c>
      <c r="AR797" s="3">
        <f t="shared" si="169"/>
        <v>102</v>
      </c>
      <c r="AS797" s="8">
        <f t="shared" si="167"/>
        <v>3.9215686274509803E-2</v>
      </c>
    </row>
    <row r="798" spans="1:45" x14ac:dyDescent="0.25">
      <c r="A798" s="82"/>
      <c r="B798" s="81"/>
      <c r="C798" s="24" t="s">
        <v>208</v>
      </c>
      <c r="D798" s="25"/>
      <c r="E798" s="4"/>
      <c r="F798" s="4"/>
      <c r="G798" s="76" t="s">
        <v>154</v>
      </c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76" t="s">
        <v>154</v>
      </c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76" t="s">
        <v>154</v>
      </c>
      <c r="AK798" s="4"/>
      <c r="AL798" s="172" t="s">
        <v>216</v>
      </c>
      <c r="AM798" s="7"/>
      <c r="AN798" s="7"/>
      <c r="AO798" s="7"/>
      <c r="AP798" s="7"/>
      <c r="AQ798" s="7">
        <f t="shared" si="168"/>
        <v>4</v>
      </c>
      <c r="AR798" s="3">
        <f t="shared" si="169"/>
        <v>102</v>
      </c>
      <c r="AS798" s="8">
        <f t="shared" ref="AS798:AS802" si="172">AQ798/AR798</f>
        <v>3.9215686274509803E-2</v>
      </c>
    </row>
    <row r="799" spans="1:45" x14ac:dyDescent="0.25">
      <c r="A799" s="82"/>
      <c r="B799" s="81"/>
      <c r="C799" s="24" t="s">
        <v>209</v>
      </c>
      <c r="D799" s="25"/>
      <c r="E799" s="4"/>
      <c r="F799" s="4"/>
      <c r="G799" s="76" t="s">
        <v>154</v>
      </c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76" t="s">
        <v>154</v>
      </c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76" t="s">
        <v>154</v>
      </c>
      <c r="AK799" s="4"/>
      <c r="AL799" s="172" t="s">
        <v>216</v>
      </c>
      <c r="AM799" s="7"/>
      <c r="AN799" s="7"/>
      <c r="AO799" s="7"/>
      <c r="AP799" s="7"/>
      <c r="AQ799" s="7">
        <f t="shared" si="168"/>
        <v>4</v>
      </c>
      <c r="AR799" s="3">
        <f t="shared" si="169"/>
        <v>102</v>
      </c>
      <c r="AS799" s="8">
        <f t="shared" si="172"/>
        <v>3.9215686274509803E-2</v>
      </c>
    </row>
    <row r="800" spans="1:45" x14ac:dyDescent="0.25">
      <c r="A800" s="82"/>
      <c r="B800" s="81"/>
      <c r="C800" s="24" t="s">
        <v>210</v>
      </c>
      <c r="D800" s="25"/>
      <c r="E800" s="4"/>
      <c r="F800" s="4"/>
      <c r="G800" s="76" t="s">
        <v>154</v>
      </c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76" t="s">
        <v>154</v>
      </c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76" t="s">
        <v>154</v>
      </c>
      <c r="AK800" s="4"/>
      <c r="AL800" s="172" t="s">
        <v>216</v>
      </c>
      <c r="AM800" s="7"/>
      <c r="AN800" s="7"/>
      <c r="AO800" s="7"/>
      <c r="AP800" s="7"/>
      <c r="AQ800" s="7">
        <f t="shared" si="168"/>
        <v>4</v>
      </c>
      <c r="AR800" s="3">
        <f t="shared" si="169"/>
        <v>102</v>
      </c>
      <c r="AS800" s="8">
        <f t="shared" si="172"/>
        <v>3.9215686274509803E-2</v>
      </c>
    </row>
    <row r="801" spans="1:45" x14ac:dyDescent="0.25">
      <c r="A801" s="82"/>
      <c r="B801" s="81"/>
      <c r="C801" s="24" t="s">
        <v>211</v>
      </c>
      <c r="D801" s="25"/>
      <c r="E801" s="4"/>
      <c r="F801" s="4"/>
      <c r="G801" s="76" t="s">
        <v>154</v>
      </c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76" t="s">
        <v>154</v>
      </c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76" t="s">
        <v>154</v>
      </c>
      <c r="AK801" s="4"/>
      <c r="AL801" s="172" t="s">
        <v>216</v>
      </c>
      <c r="AM801" s="7"/>
      <c r="AN801" s="7"/>
      <c r="AO801" s="7"/>
      <c r="AP801" s="7"/>
      <c r="AQ801" s="7">
        <f t="shared" si="168"/>
        <v>4</v>
      </c>
      <c r="AR801" s="3">
        <f t="shared" si="169"/>
        <v>102</v>
      </c>
      <c r="AS801" s="8">
        <f t="shared" si="172"/>
        <v>3.9215686274509803E-2</v>
      </c>
    </row>
    <row r="802" spans="1:45" x14ac:dyDescent="0.25">
      <c r="A802" s="82"/>
      <c r="B802" s="81"/>
      <c r="C802" s="24" t="s">
        <v>212</v>
      </c>
      <c r="D802" s="25"/>
      <c r="E802" s="4"/>
      <c r="F802" s="4"/>
      <c r="G802" s="76" t="s">
        <v>154</v>
      </c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76" t="s">
        <v>154</v>
      </c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76" t="s">
        <v>154</v>
      </c>
      <c r="AK802" s="4"/>
      <c r="AL802" s="172" t="s">
        <v>216</v>
      </c>
      <c r="AM802" s="7"/>
      <c r="AN802" s="7"/>
      <c r="AO802" s="7"/>
      <c r="AP802" s="7"/>
      <c r="AQ802" s="7">
        <f t="shared" si="168"/>
        <v>4</v>
      </c>
      <c r="AR802" s="3">
        <f t="shared" si="169"/>
        <v>102</v>
      </c>
      <c r="AS802" s="8">
        <f t="shared" si="172"/>
        <v>3.9215686274509803E-2</v>
      </c>
    </row>
    <row r="803" spans="1:45" ht="12.75" customHeight="1" x14ac:dyDescent="0.25">
      <c r="A803" s="82"/>
      <c r="B803" s="84"/>
      <c r="C803" s="24" t="s">
        <v>213</v>
      </c>
      <c r="D803" s="25"/>
      <c r="E803" s="4"/>
      <c r="F803" s="4"/>
      <c r="G803" s="76" t="s">
        <v>154</v>
      </c>
      <c r="H803" s="4"/>
      <c r="I803" s="3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76" t="s">
        <v>154</v>
      </c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76" t="s">
        <v>154</v>
      </c>
      <c r="AK803" s="4"/>
      <c r="AL803" s="172" t="s">
        <v>216</v>
      </c>
      <c r="AM803" s="7"/>
      <c r="AN803" s="7"/>
      <c r="AO803" s="7"/>
      <c r="AP803" s="7"/>
      <c r="AQ803" s="7">
        <f t="shared" si="168"/>
        <v>4</v>
      </c>
      <c r="AR803" s="3">
        <f t="shared" si="169"/>
        <v>102</v>
      </c>
      <c r="AS803" s="8">
        <f t="shared" si="167"/>
        <v>3.9215686274509803E-2</v>
      </c>
    </row>
    <row r="804" spans="1:45" ht="12.75" customHeight="1" x14ac:dyDescent="0.25">
      <c r="A804" s="82"/>
      <c r="B804" s="80" t="s">
        <v>101</v>
      </c>
      <c r="C804" s="24" t="s">
        <v>114</v>
      </c>
      <c r="D804" s="25"/>
      <c r="E804" s="4"/>
      <c r="F804" s="76" t="s">
        <v>154</v>
      </c>
      <c r="G804" s="4"/>
      <c r="I804" s="3"/>
      <c r="J804" s="4"/>
      <c r="K804" s="4"/>
      <c r="L804" s="4"/>
      <c r="M804" s="4"/>
      <c r="N804" s="76" t="s">
        <v>154</v>
      </c>
      <c r="O804" s="4"/>
      <c r="P804" s="4"/>
      <c r="Q804" s="4"/>
      <c r="R804" s="4"/>
      <c r="S804" s="76" t="s">
        <v>154</v>
      </c>
      <c r="T804" s="4"/>
      <c r="U804" s="4"/>
      <c r="V804" s="4"/>
      <c r="W804" s="173" t="s">
        <v>217</v>
      </c>
      <c r="X804" s="4"/>
      <c r="Y804" s="4"/>
      <c r="Z804" s="4"/>
      <c r="AA804" s="4"/>
      <c r="AB804" s="4"/>
      <c r="AC804" s="4"/>
      <c r="AD804" s="76" t="s">
        <v>154</v>
      </c>
      <c r="AE804" s="4"/>
      <c r="AF804" s="4"/>
      <c r="AG804" s="4"/>
      <c r="AH804" s="4"/>
      <c r="AI804" s="4"/>
      <c r="AJ804" s="4"/>
      <c r="AK804" s="4"/>
      <c r="AL804" s="4"/>
      <c r="AM804" s="172" t="s">
        <v>216</v>
      </c>
      <c r="AN804" s="7"/>
      <c r="AO804" s="7"/>
      <c r="AP804" s="7"/>
      <c r="AQ804" s="7">
        <f t="shared" si="168"/>
        <v>6</v>
      </c>
      <c r="AR804" s="3">
        <f t="shared" si="169"/>
        <v>102</v>
      </c>
      <c r="AS804" s="8">
        <f t="shared" si="167"/>
        <v>5.8823529411764705E-2</v>
      </c>
    </row>
    <row r="805" spans="1:45" ht="12.75" customHeight="1" x14ac:dyDescent="0.25">
      <c r="A805" s="82"/>
      <c r="B805" s="81"/>
      <c r="C805" s="24" t="s">
        <v>115</v>
      </c>
      <c r="D805" s="67"/>
      <c r="E805" s="4"/>
      <c r="F805" s="76" t="s">
        <v>154</v>
      </c>
      <c r="G805" s="4"/>
      <c r="H805" s="3"/>
      <c r="I805" s="4"/>
      <c r="J805" s="4"/>
      <c r="K805" s="4"/>
      <c r="L805" s="4"/>
      <c r="M805" s="4"/>
      <c r="N805" s="76" t="s">
        <v>154</v>
      </c>
      <c r="O805" s="4"/>
      <c r="P805" s="4"/>
      <c r="Q805" s="4"/>
      <c r="R805" s="4"/>
      <c r="S805" s="76" t="s">
        <v>154</v>
      </c>
      <c r="T805" s="4"/>
      <c r="U805" s="4"/>
      <c r="V805" s="4"/>
      <c r="W805" s="173" t="s">
        <v>217</v>
      </c>
      <c r="X805" s="4"/>
      <c r="Y805" s="4"/>
      <c r="Z805" s="4"/>
      <c r="AA805" s="4"/>
      <c r="AB805" s="4"/>
      <c r="AC805" s="4"/>
      <c r="AD805" s="76" t="s">
        <v>154</v>
      </c>
      <c r="AE805" s="4"/>
      <c r="AF805" s="4"/>
      <c r="AG805" s="4"/>
      <c r="AH805" s="4"/>
      <c r="AI805" s="4"/>
      <c r="AJ805" s="4"/>
      <c r="AK805" s="4"/>
      <c r="AL805" s="4"/>
      <c r="AM805" s="172" t="s">
        <v>216</v>
      </c>
      <c r="AN805" s="7"/>
      <c r="AO805" s="7"/>
      <c r="AP805" s="7"/>
      <c r="AQ805" s="7">
        <f t="shared" si="168"/>
        <v>6</v>
      </c>
      <c r="AR805" s="3">
        <f t="shared" si="169"/>
        <v>102</v>
      </c>
      <c r="AS805" s="8">
        <f t="shared" si="167"/>
        <v>5.8823529411764705E-2</v>
      </c>
    </row>
    <row r="806" spans="1:45" ht="12.75" customHeight="1" x14ac:dyDescent="0.25">
      <c r="A806" s="82"/>
      <c r="B806" s="81"/>
      <c r="C806" s="24" t="s">
        <v>208</v>
      </c>
      <c r="D806" s="67"/>
      <c r="E806" s="4"/>
      <c r="F806" s="76" t="s">
        <v>154</v>
      </c>
      <c r="G806" s="4"/>
      <c r="H806" s="3"/>
      <c r="I806" s="4"/>
      <c r="J806" s="4"/>
      <c r="K806" s="4"/>
      <c r="L806" s="4"/>
      <c r="M806" s="4"/>
      <c r="N806" s="76" t="s">
        <v>154</v>
      </c>
      <c r="O806" s="4"/>
      <c r="P806" s="4"/>
      <c r="Q806" s="4"/>
      <c r="R806" s="4"/>
      <c r="S806" s="76" t="s">
        <v>154</v>
      </c>
      <c r="T806" s="4"/>
      <c r="U806" s="4"/>
      <c r="V806" s="4"/>
      <c r="W806" s="173" t="s">
        <v>217</v>
      </c>
      <c r="X806" s="4"/>
      <c r="Y806" s="4"/>
      <c r="Z806" s="4"/>
      <c r="AA806" s="4"/>
      <c r="AB806" s="4"/>
      <c r="AC806" s="4"/>
      <c r="AD806" s="76" t="s">
        <v>154</v>
      </c>
      <c r="AE806" s="4"/>
      <c r="AF806" s="4"/>
      <c r="AG806" s="4"/>
      <c r="AH806" s="4"/>
      <c r="AI806" s="4"/>
      <c r="AJ806" s="4"/>
      <c r="AK806" s="4"/>
      <c r="AL806" s="4"/>
      <c r="AM806" s="172" t="s">
        <v>216</v>
      </c>
      <c r="AN806" s="7"/>
      <c r="AO806" s="7"/>
      <c r="AP806" s="7"/>
      <c r="AQ806" s="7">
        <f t="shared" si="168"/>
        <v>6</v>
      </c>
      <c r="AR806" s="3">
        <f t="shared" si="169"/>
        <v>102</v>
      </c>
      <c r="AS806" s="8">
        <f t="shared" ref="AS806:AS810" si="173">AQ806/AR806</f>
        <v>5.8823529411764705E-2</v>
      </c>
    </row>
    <row r="807" spans="1:45" ht="12.75" customHeight="1" x14ac:dyDescent="0.25">
      <c r="A807" s="82"/>
      <c r="B807" s="81"/>
      <c r="C807" s="24" t="s">
        <v>209</v>
      </c>
      <c r="D807" s="67"/>
      <c r="E807" s="4"/>
      <c r="F807" s="76" t="s">
        <v>154</v>
      </c>
      <c r="G807" s="4"/>
      <c r="H807" s="3"/>
      <c r="I807" s="4"/>
      <c r="J807" s="4"/>
      <c r="K807" s="4"/>
      <c r="L807" s="4"/>
      <c r="M807" s="4"/>
      <c r="N807" s="76" t="s">
        <v>154</v>
      </c>
      <c r="O807" s="4"/>
      <c r="P807" s="4"/>
      <c r="Q807" s="4"/>
      <c r="R807" s="4"/>
      <c r="S807" s="76" t="s">
        <v>154</v>
      </c>
      <c r="T807" s="4"/>
      <c r="U807" s="4"/>
      <c r="V807" s="4"/>
      <c r="W807" s="173" t="s">
        <v>217</v>
      </c>
      <c r="X807" s="4"/>
      <c r="Y807" s="4"/>
      <c r="Z807" s="4"/>
      <c r="AA807" s="4"/>
      <c r="AB807" s="4"/>
      <c r="AC807" s="4"/>
      <c r="AD807" s="76" t="s">
        <v>154</v>
      </c>
      <c r="AE807" s="4"/>
      <c r="AF807" s="4"/>
      <c r="AG807" s="4"/>
      <c r="AH807" s="4"/>
      <c r="AI807" s="4"/>
      <c r="AJ807" s="4"/>
      <c r="AK807" s="4"/>
      <c r="AL807" s="4"/>
      <c r="AM807" s="172" t="s">
        <v>216</v>
      </c>
      <c r="AN807" s="7"/>
      <c r="AO807" s="7"/>
      <c r="AP807" s="7"/>
      <c r="AQ807" s="7">
        <f t="shared" si="168"/>
        <v>6</v>
      </c>
      <c r="AR807" s="3">
        <f t="shared" si="169"/>
        <v>102</v>
      </c>
      <c r="AS807" s="8">
        <f t="shared" si="173"/>
        <v>5.8823529411764705E-2</v>
      </c>
    </row>
    <row r="808" spans="1:45" ht="12.75" customHeight="1" x14ac:dyDescent="0.25">
      <c r="A808" s="82"/>
      <c r="B808" s="81"/>
      <c r="C808" s="24" t="s">
        <v>210</v>
      </c>
      <c r="D808" s="67"/>
      <c r="E808" s="4"/>
      <c r="F808" s="76" t="s">
        <v>154</v>
      </c>
      <c r="G808" s="4"/>
      <c r="H808" s="3"/>
      <c r="I808" s="4"/>
      <c r="J808" s="4"/>
      <c r="K808" s="4"/>
      <c r="L808" s="4"/>
      <c r="M808" s="4"/>
      <c r="N808" s="76" t="s">
        <v>154</v>
      </c>
      <c r="O808" s="4"/>
      <c r="P808" s="4"/>
      <c r="Q808" s="4"/>
      <c r="R808" s="4"/>
      <c r="S808" s="76" t="s">
        <v>154</v>
      </c>
      <c r="T808" s="4"/>
      <c r="U808" s="4"/>
      <c r="V808" s="4"/>
      <c r="W808" s="173" t="s">
        <v>217</v>
      </c>
      <c r="X808" s="4"/>
      <c r="Y808" s="4"/>
      <c r="Z808" s="4"/>
      <c r="AA808" s="4"/>
      <c r="AB808" s="4"/>
      <c r="AC808" s="4"/>
      <c r="AD808" s="76" t="s">
        <v>154</v>
      </c>
      <c r="AE808" s="4"/>
      <c r="AF808" s="4"/>
      <c r="AG808" s="4"/>
      <c r="AH808" s="4"/>
      <c r="AI808" s="4"/>
      <c r="AJ808" s="4"/>
      <c r="AK808" s="4"/>
      <c r="AL808" s="4"/>
      <c r="AM808" s="172" t="s">
        <v>216</v>
      </c>
      <c r="AN808" s="7"/>
      <c r="AO808" s="7"/>
      <c r="AP808" s="7"/>
      <c r="AQ808" s="7">
        <f t="shared" si="168"/>
        <v>6</v>
      </c>
      <c r="AR808" s="3">
        <f t="shared" si="169"/>
        <v>102</v>
      </c>
      <c r="AS808" s="8">
        <f t="shared" si="173"/>
        <v>5.8823529411764705E-2</v>
      </c>
    </row>
    <row r="809" spans="1:45" ht="12.75" customHeight="1" x14ac:dyDescent="0.25">
      <c r="A809" s="82"/>
      <c r="B809" s="81"/>
      <c r="C809" s="24" t="s">
        <v>211</v>
      </c>
      <c r="D809" s="67"/>
      <c r="E809" s="4"/>
      <c r="F809" s="76" t="s">
        <v>154</v>
      </c>
      <c r="G809" s="4"/>
      <c r="H809" s="3"/>
      <c r="I809" s="4"/>
      <c r="J809" s="4"/>
      <c r="K809" s="4"/>
      <c r="L809" s="4"/>
      <c r="M809" s="4"/>
      <c r="N809" s="76" t="s">
        <v>154</v>
      </c>
      <c r="O809" s="4"/>
      <c r="P809" s="4"/>
      <c r="Q809" s="4"/>
      <c r="R809" s="4"/>
      <c r="S809" s="76" t="s">
        <v>154</v>
      </c>
      <c r="T809" s="4"/>
      <c r="U809" s="4"/>
      <c r="V809" s="4"/>
      <c r="W809" s="173" t="s">
        <v>217</v>
      </c>
      <c r="X809" s="4"/>
      <c r="Y809" s="4"/>
      <c r="Z809" s="4"/>
      <c r="AA809" s="4"/>
      <c r="AB809" s="4"/>
      <c r="AC809" s="4"/>
      <c r="AD809" s="76" t="s">
        <v>154</v>
      </c>
      <c r="AE809" s="4"/>
      <c r="AF809" s="4"/>
      <c r="AG809" s="4"/>
      <c r="AH809" s="4"/>
      <c r="AI809" s="4"/>
      <c r="AJ809" s="4"/>
      <c r="AK809" s="4"/>
      <c r="AL809" s="4"/>
      <c r="AM809" s="172" t="s">
        <v>216</v>
      </c>
      <c r="AN809" s="7"/>
      <c r="AO809" s="7"/>
      <c r="AP809" s="7"/>
      <c r="AQ809" s="7">
        <f t="shared" si="168"/>
        <v>6</v>
      </c>
      <c r="AR809" s="3">
        <f t="shared" si="169"/>
        <v>102</v>
      </c>
      <c r="AS809" s="8">
        <f t="shared" si="173"/>
        <v>5.8823529411764705E-2</v>
      </c>
    </row>
    <row r="810" spans="1:45" ht="12.75" customHeight="1" x14ac:dyDescent="0.25">
      <c r="A810" s="82"/>
      <c r="B810" s="81"/>
      <c r="C810" s="24" t="s">
        <v>212</v>
      </c>
      <c r="D810" s="67"/>
      <c r="E810" s="4"/>
      <c r="F810" s="76" t="s">
        <v>154</v>
      </c>
      <c r="G810" s="4"/>
      <c r="H810" s="3"/>
      <c r="I810" s="4"/>
      <c r="J810" s="4"/>
      <c r="K810" s="4"/>
      <c r="L810" s="4"/>
      <c r="M810" s="4"/>
      <c r="N810" s="76" t="s">
        <v>154</v>
      </c>
      <c r="O810" s="4"/>
      <c r="P810" s="4"/>
      <c r="Q810" s="4"/>
      <c r="R810" s="4"/>
      <c r="S810" s="76" t="s">
        <v>154</v>
      </c>
      <c r="T810" s="4"/>
      <c r="U810" s="4"/>
      <c r="V810" s="4"/>
      <c r="W810" s="173" t="s">
        <v>217</v>
      </c>
      <c r="X810" s="4"/>
      <c r="Y810" s="4"/>
      <c r="Z810" s="4"/>
      <c r="AA810" s="4"/>
      <c r="AB810" s="4"/>
      <c r="AC810" s="4"/>
      <c r="AD810" s="76" t="s">
        <v>154</v>
      </c>
      <c r="AE810" s="4"/>
      <c r="AF810" s="4"/>
      <c r="AG810" s="4"/>
      <c r="AH810" s="4"/>
      <c r="AI810" s="4"/>
      <c r="AJ810" s="4"/>
      <c r="AK810" s="4"/>
      <c r="AL810" s="4"/>
      <c r="AM810" s="172" t="s">
        <v>216</v>
      </c>
      <c r="AN810" s="7"/>
      <c r="AO810" s="7"/>
      <c r="AP810" s="7"/>
      <c r="AQ810" s="7">
        <f t="shared" si="168"/>
        <v>6</v>
      </c>
      <c r="AR810" s="3">
        <f t="shared" si="169"/>
        <v>102</v>
      </c>
      <c r="AS810" s="8">
        <f t="shared" si="173"/>
        <v>5.8823529411764705E-2</v>
      </c>
    </row>
    <row r="811" spans="1:45" ht="12.75" customHeight="1" x14ac:dyDescent="0.25">
      <c r="A811" s="82"/>
      <c r="B811" s="84"/>
      <c r="C811" s="24" t="s">
        <v>213</v>
      </c>
      <c r="D811" s="25"/>
      <c r="E811" s="4"/>
      <c r="F811" s="76" t="s">
        <v>154</v>
      </c>
      <c r="G811" s="4"/>
      <c r="H811" s="4"/>
      <c r="I811" s="4"/>
      <c r="J811" s="4"/>
      <c r="K811" s="4"/>
      <c r="L811" s="4"/>
      <c r="M811" s="4"/>
      <c r="N811" s="76" t="s">
        <v>154</v>
      </c>
      <c r="O811" s="4"/>
      <c r="P811" s="4"/>
      <c r="Q811" s="4"/>
      <c r="R811" s="4"/>
      <c r="S811" s="76" t="s">
        <v>154</v>
      </c>
      <c r="T811" s="4"/>
      <c r="U811" s="4"/>
      <c r="V811" s="4"/>
      <c r="W811" s="173" t="s">
        <v>217</v>
      </c>
      <c r="X811" s="4"/>
      <c r="Y811" s="4"/>
      <c r="Z811" s="4"/>
      <c r="AA811" s="4"/>
      <c r="AB811" s="4"/>
      <c r="AC811" s="4"/>
      <c r="AD811" s="76" t="s">
        <v>154</v>
      </c>
      <c r="AE811" s="4"/>
      <c r="AF811" s="4"/>
      <c r="AG811" s="4"/>
      <c r="AH811" s="4"/>
      <c r="AI811" s="7"/>
      <c r="AJ811" s="7"/>
      <c r="AK811" s="4"/>
      <c r="AL811" s="4"/>
      <c r="AM811" s="172" t="s">
        <v>216</v>
      </c>
      <c r="AN811" s="7"/>
      <c r="AO811" s="7"/>
      <c r="AP811" s="7"/>
      <c r="AQ811" s="7">
        <f t="shared" si="168"/>
        <v>6</v>
      </c>
      <c r="AR811" s="3">
        <f t="shared" si="169"/>
        <v>102</v>
      </c>
      <c r="AS811" s="8">
        <f t="shared" si="167"/>
        <v>5.8823529411764705E-2</v>
      </c>
    </row>
    <row r="812" spans="1:45" x14ac:dyDescent="0.25">
      <c r="A812" s="82"/>
      <c r="B812" s="80" t="s">
        <v>102</v>
      </c>
      <c r="C812" s="24" t="s">
        <v>114</v>
      </c>
      <c r="D812" s="25"/>
      <c r="E812" s="4"/>
      <c r="F812" s="4"/>
      <c r="G812" s="76" t="s">
        <v>154</v>
      </c>
      <c r="H812" s="4"/>
      <c r="I812" s="4"/>
      <c r="J812" s="4"/>
      <c r="K812" s="4"/>
      <c r="L812" s="4"/>
      <c r="M812" s="4"/>
      <c r="N812" s="76" t="s">
        <v>154</v>
      </c>
      <c r="O812" s="4"/>
      <c r="P812" s="4"/>
      <c r="Q812" s="4"/>
      <c r="R812" s="4"/>
      <c r="S812" s="76" t="s">
        <v>154</v>
      </c>
      <c r="T812" s="4"/>
      <c r="U812" s="4"/>
      <c r="V812" s="4"/>
      <c r="W812" s="4"/>
      <c r="X812" s="4"/>
      <c r="Y812" s="4"/>
      <c r="Z812" s="4"/>
      <c r="AA812" s="4"/>
      <c r="AB812" s="4"/>
      <c r="AC812" s="76" t="s">
        <v>154</v>
      </c>
      <c r="AD812" s="4"/>
      <c r="AE812" s="4"/>
      <c r="AF812" s="4"/>
      <c r="AG812" s="4"/>
      <c r="AH812" s="4"/>
      <c r="AI812" s="7"/>
      <c r="AJ812" s="7"/>
      <c r="AK812" s="4"/>
      <c r="AL812" s="4"/>
      <c r="AM812" s="7"/>
      <c r="AN812" s="7"/>
      <c r="AO812" s="7"/>
      <c r="AP812" s="7"/>
      <c r="AQ812" s="7">
        <f t="shared" si="168"/>
        <v>4</v>
      </c>
      <c r="AR812" s="3">
        <f t="shared" si="169"/>
        <v>102</v>
      </c>
      <c r="AS812" s="8">
        <f t="shared" si="167"/>
        <v>3.9215686274509803E-2</v>
      </c>
    </row>
    <row r="813" spans="1:45" ht="12.75" customHeight="1" x14ac:dyDescent="0.25">
      <c r="A813" s="82"/>
      <c r="B813" s="81"/>
      <c r="C813" s="24" t="s">
        <v>115</v>
      </c>
      <c r="D813" s="25"/>
      <c r="E813" s="4"/>
      <c r="F813" s="4"/>
      <c r="G813" s="76" t="s">
        <v>154</v>
      </c>
      <c r="H813" s="4"/>
      <c r="I813" s="4"/>
      <c r="J813" s="4"/>
      <c r="K813" s="4"/>
      <c r="L813" s="4"/>
      <c r="M813" s="4"/>
      <c r="N813" s="76" t="s">
        <v>154</v>
      </c>
      <c r="O813" s="4"/>
      <c r="P813" s="4"/>
      <c r="Q813" s="4"/>
      <c r="R813" s="4"/>
      <c r="S813" s="76" t="s">
        <v>154</v>
      </c>
      <c r="T813" s="4"/>
      <c r="U813" s="4"/>
      <c r="V813" s="4"/>
      <c r="W813" s="4"/>
      <c r="X813" s="4"/>
      <c r="Y813" s="4"/>
      <c r="Z813" s="4"/>
      <c r="AA813" s="4"/>
      <c r="AB813" s="4"/>
      <c r="AC813" s="76" t="s">
        <v>154</v>
      </c>
      <c r="AD813" s="4"/>
      <c r="AE813" s="4"/>
      <c r="AF813" s="4"/>
      <c r="AG813" s="4"/>
      <c r="AH813" s="4"/>
      <c r="AI813" s="7"/>
      <c r="AJ813" s="7"/>
      <c r="AK813" s="4"/>
      <c r="AL813" s="4"/>
      <c r="AM813" s="7"/>
      <c r="AN813" s="7"/>
      <c r="AO813" s="7"/>
      <c r="AP813" s="7"/>
      <c r="AQ813" s="7">
        <f t="shared" si="168"/>
        <v>4</v>
      </c>
      <c r="AR813" s="3">
        <f t="shared" si="169"/>
        <v>102</v>
      </c>
      <c r="AS813" s="8">
        <f t="shared" si="167"/>
        <v>3.9215686274509803E-2</v>
      </c>
    </row>
    <row r="814" spans="1:45" ht="12.75" customHeight="1" x14ac:dyDescent="0.25">
      <c r="A814" s="82"/>
      <c r="B814" s="81"/>
      <c r="C814" s="24" t="s">
        <v>208</v>
      </c>
      <c r="D814" s="25"/>
      <c r="E814" s="4"/>
      <c r="F814" s="4"/>
      <c r="G814" s="76" t="s">
        <v>154</v>
      </c>
      <c r="H814" s="4"/>
      <c r="I814" s="4"/>
      <c r="J814" s="4"/>
      <c r="K814" s="4"/>
      <c r="L814" s="4"/>
      <c r="M814" s="4"/>
      <c r="N814" s="76" t="s">
        <v>154</v>
      </c>
      <c r="O814" s="4"/>
      <c r="P814" s="4"/>
      <c r="Q814" s="4"/>
      <c r="R814" s="4"/>
      <c r="S814" s="76" t="s">
        <v>154</v>
      </c>
      <c r="T814" s="4"/>
      <c r="U814" s="4"/>
      <c r="V814" s="4"/>
      <c r="W814" s="4"/>
      <c r="X814" s="4"/>
      <c r="Y814" s="4"/>
      <c r="Z814" s="4"/>
      <c r="AA814" s="4"/>
      <c r="AB814" s="4"/>
      <c r="AC814" s="76" t="s">
        <v>154</v>
      </c>
      <c r="AD814" s="4"/>
      <c r="AE814" s="4"/>
      <c r="AF814" s="4"/>
      <c r="AG814" s="4"/>
      <c r="AH814" s="4"/>
      <c r="AI814" s="7"/>
      <c r="AJ814" s="7"/>
      <c r="AK814" s="4"/>
      <c r="AL814" s="4"/>
      <c r="AM814" s="7"/>
      <c r="AN814" s="7"/>
      <c r="AO814" s="7"/>
      <c r="AP814" s="7"/>
      <c r="AQ814" s="7">
        <f t="shared" si="168"/>
        <v>4</v>
      </c>
      <c r="AR814" s="3">
        <f t="shared" si="169"/>
        <v>102</v>
      </c>
      <c r="AS814" s="8">
        <f t="shared" ref="AS814:AS818" si="174">AQ814/AR814</f>
        <v>3.9215686274509803E-2</v>
      </c>
    </row>
    <row r="815" spans="1:45" ht="12.75" customHeight="1" x14ac:dyDescent="0.25">
      <c r="A815" s="82"/>
      <c r="B815" s="81"/>
      <c r="C815" s="24" t="s">
        <v>209</v>
      </c>
      <c r="D815" s="25"/>
      <c r="E815" s="4"/>
      <c r="F815" s="4"/>
      <c r="G815" s="76" t="s">
        <v>154</v>
      </c>
      <c r="H815" s="4"/>
      <c r="I815" s="4"/>
      <c r="J815" s="4"/>
      <c r="K815" s="4"/>
      <c r="L815" s="4"/>
      <c r="M815" s="4"/>
      <c r="N815" s="76" t="s">
        <v>154</v>
      </c>
      <c r="O815" s="4"/>
      <c r="P815" s="4"/>
      <c r="Q815" s="4"/>
      <c r="R815" s="4"/>
      <c r="S815" s="76" t="s">
        <v>154</v>
      </c>
      <c r="T815" s="4"/>
      <c r="U815" s="4"/>
      <c r="V815" s="4"/>
      <c r="W815" s="4"/>
      <c r="X815" s="4"/>
      <c r="Y815" s="4"/>
      <c r="Z815" s="4"/>
      <c r="AA815" s="4"/>
      <c r="AB815" s="4"/>
      <c r="AC815" s="76" t="s">
        <v>154</v>
      </c>
      <c r="AD815" s="4"/>
      <c r="AE815" s="4"/>
      <c r="AF815" s="4"/>
      <c r="AG815" s="4"/>
      <c r="AH815" s="4"/>
      <c r="AI815" s="7"/>
      <c r="AJ815" s="7"/>
      <c r="AK815" s="4"/>
      <c r="AL815" s="4"/>
      <c r="AM815" s="7"/>
      <c r="AN815" s="7"/>
      <c r="AO815" s="7"/>
      <c r="AP815" s="7"/>
      <c r="AQ815" s="7">
        <f t="shared" si="168"/>
        <v>4</v>
      </c>
      <c r="AR815" s="3">
        <f t="shared" si="169"/>
        <v>102</v>
      </c>
      <c r="AS815" s="8">
        <f t="shared" si="174"/>
        <v>3.9215686274509803E-2</v>
      </c>
    </row>
    <row r="816" spans="1:45" ht="12.75" customHeight="1" x14ac:dyDescent="0.25">
      <c r="A816" s="82"/>
      <c r="B816" s="81"/>
      <c r="C816" s="24" t="s">
        <v>210</v>
      </c>
      <c r="D816" s="25"/>
      <c r="E816" s="4"/>
      <c r="F816" s="4"/>
      <c r="G816" s="76" t="s">
        <v>154</v>
      </c>
      <c r="H816" s="4"/>
      <c r="I816" s="4"/>
      <c r="J816" s="4"/>
      <c r="K816" s="4"/>
      <c r="L816" s="4"/>
      <c r="M816" s="4"/>
      <c r="N816" s="76" t="s">
        <v>154</v>
      </c>
      <c r="O816" s="4"/>
      <c r="P816" s="4"/>
      <c r="Q816" s="4"/>
      <c r="R816" s="4"/>
      <c r="S816" s="76" t="s">
        <v>154</v>
      </c>
      <c r="T816" s="4"/>
      <c r="U816" s="4"/>
      <c r="V816" s="4"/>
      <c r="W816" s="4"/>
      <c r="X816" s="4"/>
      <c r="Y816" s="4"/>
      <c r="Z816" s="4"/>
      <c r="AA816" s="4"/>
      <c r="AB816" s="4"/>
      <c r="AC816" s="76" t="s">
        <v>154</v>
      </c>
      <c r="AD816" s="4"/>
      <c r="AE816" s="4"/>
      <c r="AF816" s="4"/>
      <c r="AG816" s="4"/>
      <c r="AH816" s="4"/>
      <c r="AI816" s="7"/>
      <c r="AJ816" s="7"/>
      <c r="AK816" s="4"/>
      <c r="AL816" s="4"/>
      <c r="AM816" s="7"/>
      <c r="AN816" s="7"/>
      <c r="AO816" s="7"/>
      <c r="AP816" s="7"/>
      <c r="AQ816" s="7">
        <f t="shared" si="168"/>
        <v>4</v>
      </c>
      <c r="AR816" s="3">
        <f t="shared" si="169"/>
        <v>102</v>
      </c>
      <c r="AS816" s="8">
        <f t="shared" si="174"/>
        <v>3.9215686274509803E-2</v>
      </c>
    </row>
    <row r="817" spans="1:45" ht="12.75" customHeight="1" x14ac:dyDescent="0.25">
      <c r="A817" s="82"/>
      <c r="B817" s="81"/>
      <c r="C817" s="24" t="s">
        <v>211</v>
      </c>
      <c r="D817" s="25"/>
      <c r="E817" s="4"/>
      <c r="F817" s="4"/>
      <c r="G817" s="76" t="s">
        <v>154</v>
      </c>
      <c r="H817" s="4"/>
      <c r="I817" s="4"/>
      <c r="J817" s="4"/>
      <c r="K817" s="4"/>
      <c r="L817" s="4"/>
      <c r="M817" s="4"/>
      <c r="N817" s="76" t="s">
        <v>154</v>
      </c>
      <c r="O817" s="4"/>
      <c r="P817" s="4"/>
      <c r="Q817" s="4"/>
      <c r="R817" s="4"/>
      <c r="S817" s="76" t="s">
        <v>154</v>
      </c>
      <c r="T817" s="4"/>
      <c r="U817" s="4"/>
      <c r="V817" s="4"/>
      <c r="W817" s="4"/>
      <c r="X817" s="4"/>
      <c r="Y817" s="4"/>
      <c r="Z817" s="4"/>
      <c r="AA817" s="4"/>
      <c r="AB817" s="4"/>
      <c r="AC817" s="76" t="s">
        <v>154</v>
      </c>
      <c r="AD817" s="4"/>
      <c r="AE817" s="4"/>
      <c r="AF817" s="4"/>
      <c r="AG817" s="4"/>
      <c r="AH817" s="4"/>
      <c r="AI817" s="7"/>
      <c r="AJ817" s="7"/>
      <c r="AK817" s="4"/>
      <c r="AL817" s="4"/>
      <c r="AM817" s="7"/>
      <c r="AN817" s="7"/>
      <c r="AO817" s="7"/>
      <c r="AP817" s="7"/>
      <c r="AQ817" s="7">
        <f t="shared" si="168"/>
        <v>4</v>
      </c>
      <c r="AR817" s="3">
        <f t="shared" si="169"/>
        <v>102</v>
      </c>
      <c r="AS817" s="8">
        <f t="shared" si="174"/>
        <v>3.9215686274509803E-2</v>
      </c>
    </row>
    <row r="818" spans="1:45" ht="12.75" customHeight="1" x14ac:dyDescent="0.25">
      <c r="A818" s="82"/>
      <c r="B818" s="81"/>
      <c r="C818" s="24" t="s">
        <v>212</v>
      </c>
      <c r="D818" s="25"/>
      <c r="E818" s="4"/>
      <c r="F818" s="4"/>
      <c r="G818" s="76" t="s">
        <v>154</v>
      </c>
      <c r="H818" s="4"/>
      <c r="I818" s="4"/>
      <c r="J818" s="4"/>
      <c r="K818" s="4"/>
      <c r="L818" s="4"/>
      <c r="M818" s="4"/>
      <c r="N818" s="76" t="s">
        <v>154</v>
      </c>
      <c r="O818" s="4"/>
      <c r="P818" s="4"/>
      <c r="Q818" s="4"/>
      <c r="R818" s="4"/>
      <c r="S818" s="76" t="s">
        <v>154</v>
      </c>
      <c r="T818" s="4"/>
      <c r="U818" s="4"/>
      <c r="V818" s="4"/>
      <c r="W818" s="4"/>
      <c r="X818" s="4"/>
      <c r="Y818" s="4"/>
      <c r="Z818" s="4"/>
      <c r="AA818" s="4"/>
      <c r="AB818" s="4"/>
      <c r="AC818" s="76" t="s">
        <v>154</v>
      </c>
      <c r="AD818" s="4"/>
      <c r="AE818" s="4"/>
      <c r="AF818" s="4"/>
      <c r="AG818" s="4"/>
      <c r="AH818" s="4"/>
      <c r="AI818" s="7"/>
      <c r="AJ818" s="7"/>
      <c r="AK818" s="4"/>
      <c r="AL818" s="4"/>
      <c r="AM818" s="7"/>
      <c r="AN818" s="7"/>
      <c r="AO818" s="7"/>
      <c r="AP818" s="7"/>
      <c r="AQ818" s="7">
        <f t="shared" si="168"/>
        <v>4</v>
      </c>
      <c r="AR818" s="3">
        <f t="shared" si="169"/>
        <v>102</v>
      </c>
      <c r="AS818" s="8">
        <f t="shared" si="174"/>
        <v>3.9215686274509803E-2</v>
      </c>
    </row>
    <row r="819" spans="1:45" ht="12.75" customHeight="1" x14ac:dyDescent="0.25">
      <c r="A819" s="82"/>
      <c r="B819" s="84"/>
      <c r="C819" s="24" t="s">
        <v>213</v>
      </c>
      <c r="D819" s="25"/>
      <c r="E819" s="4"/>
      <c r="F819" s="4"/>
      <c r="G819" s="76" t="s">
        <v>154</v>
      </c>
      <c r="H819" s="4"/>
      <c r="I819" s="4"/>
      <c r="J819" s="4"/>
      <c r="K819" s="4"/>
      <c r="L819" s="4"/>
      <c r="M819" s="4"/>
      <c r="N819" s="76" t="s">
        <v>154</v>
      </c>
      <c r="O819" s="4"/>
      <c r="P819" s="4"/>
      <c r="Q819" s="4"/>
      <c r="R819" s="4"/>
      <c r="S819" s="76" t="s">
        <v>154</v>
      </c>
      <c r="T819" s="4"/>
      <c r="U819" s="4"/>
      <c r="V819" s="4"/>
      <c r="W819" s="4"/>
      <c r="X819" s="4"/>
      <c r="Y819" s="4"/>
      <c r="Z819" s="4"/>
      <c r="AA819" s="4"/>
      <c r="AB819" s="4"/>
      <c r="AC819" s="76" t="s">
        <v>154</v>
      </c>
      <c r="AD819" s="4"/>
      <c r="AE819" s="4"/>
      <c r="AF819" s="4"/>
      <c r="AG819" s="4"/>
      <c r="AH819" s="4"/>
      <c r="AI819" s="7"/>
      <c r="AJ819" s="7"/>
      <c r="AK819" s="4"/>
      <c r="AL819" s="4"/>
      <c r="AM819" s="7"/>
      <c r="AN819" s="7"/>
      <c r="AO819" s="7"/>
      <c r="AP819" s="7"/>
      <c r="AQ819" s="7">
        <f t="shared" si="168"/>
        <v>4</v>
      </c>
      <c r="AR819" s="3">
        <f t="shared" si="169"/>
        <v>102</v>
      </c>
      <c r="AS819" s="8">
        <f t="shared" si="167"/>
        <v>3.9215686274509803E-2</v>
      </c>
    </row>
    <row r="820" spans="1:45" ht="12.75" customHeight="1" x14ac:dyDescent="0.25">
      <c r="A820" s="82"/>
      <c r="B820" s="80" t="s">
        <v>103</v>
      </c>
      <c r="C820" s="24" t="s">
        <v>114</v>
      </c>
      <c r="D820" s="22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7"/>
      <c r="AJ820" s="7"/>
      <c r="AK820" s="76" t="s">
        <v>154</v>
      </c>
      <c r="AL820" s="4"/>
      <c r="AM820" s="7"/>
      <c r="AN820" s="7"/>
      <c r="AO820" s="7"/>
      <c r="AP820" s="7"/>
      <c r="AQ820" s="7">
        <f t="shared" si="168"/>
        <v>1</v>
      </c>
      <c r="AR820" s="3">
        <f>34*1</f>
        <v>34</v>
      </c>
      <c r="AS820" s="8">
        <f t="shared" si="167"/>
        <v>2.9411764705882353E-2</v>
      </c>
    </row>
    <row r="821" spans="1:45" x14ac:dyDescent="0.25">
      <c r="A821" s="82"/>
      <c r="B821" s="81"/>
      <c r="C821" s="24" t="s">
        <v>115</v>
      </c>
      <c r="D821" s="25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7"/>
      <c r="AJ821" s="7"/>
      <c r="AK821" s="76" t="s">
        <v>154</v>
      </c>
      <c r="AL821" s="4"/>
      <c r="AM821" s="7"/>
      <c r="AN821" s="7"/>
      <c r="AO821" s="7"/>
      <c r="AP821" s="7"/>
      <c r="AQ821" s="7">
        <f t="shared" si="168"/>
        <v>1</v>
      </c>
      <c r="AR821" s="3">
        <f t="shared" ref="AR821:AR835" si="175">34*1</f>
        <v>34</v>
      </c>
      <c r="AS821" s="8">
        <f t="shared" si="167"/>
        <v>2.9411764705882353E-2</v>
      </c>
    </row>
    <row r="822" spans="1:45" x14ac:dyDescent="0.25">
      <c r="A822" s="82"/>
      <c r="B822" s="81"/>
      <c r="C822" s="24" t="s">
        <v>208</v>
      </c>
      <c r="D822" s="25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7"/>
      <c r="AJ822" s="7"/>
      <c r="AK822" s="76" t="s">
        <v>154</v>
      </c>
      <c r="AL822" s="4"/>
      <c r="AM822" s="7"/>
      <c r="AN822" s="7"/>
      <c r="AO822" s="7"/>
      <c r="AP822" s="7"/>
      <c r="AQ822" s="7">
        <f t="shared" si="168"/>
        <v>1</v>
      </c>
      <c r="AR822" s="3">
        <f t="shared" si="175"/>
        <v>34</v>
      </c>
      <c r="AS822" s="8">
        <f t="shared" ref="AS822:AS826" si="176">AQ822/AR822</f>
        <v>2.9411764705882353E-2</v>
      </c>
    </row>
    <row r="823" spans="1:45" x14ac:dyDescent="0.25">
      <c r="A823" s="82"/>
      <c r="B823" s="81"/>
      <c r="C823" s="24" t="s">
        <v>209</v>
      </c>
      <c r="D823" s="25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7"/>
      <c r="AJ823" s="7"/>
      <c r="AK823" s="76" t="s">
        <v>154</v>
      </c>
      <c r="AL823" s="4"/>
      <c r="AM823" s="7"/>
      <c r="AN823" s="7"/>
      <c r="AO823" s="7"/>
      <c r="AP823" s="7"/>
      <c r="AQ823" s="7">
        <f t="shared" si="168"/>
        <v>1</v>
      </c>
      <c r="AR823" s="3">
        <f t="shared" si="175"/>
        <v>34</v>
      </c>
      <c r="AS823" s="8">
        <f t="shared" si="176"/>
        <v>2.9411764705882353E-2</v>
      </c>
    </row>
    <row r="824" spans="1:45" x14ac:dyDescent="0.25">
      <c r="A824" s="82"/>
      <c r="B824" s="81"/>
      <c r="C824" s="24" t="s">
        <v>210</v>
      </c>
      <c r="D824" s="25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7"/>
      <c r="AJ824" s="7"/>
      <c r="AK824" s="76" t="s">
        <v>154</v>
      </c>
      <c r="AL824" s="4"/>
      <c r="AM824" s="7"/>
      <c r="AN824" s="7"/>
      <c r="AO824" s="7"/>
      <c r="AP824" s="7"/>
      <c r="AQ824" s="7">
        <f t="shared" si="168"/>
        <v>1</v>
      </c>
      <c r="AR824" s="3">
        <f t="shared" si="175"/>
        <v>34</v>
      </c>
      <c r="AS824" s="8">
        <f t="shared" si="176"/>
        <v>2.9411764705882353E-2</v>
      </c>
    </row>
    <row r="825" spans="1:45" x14ac:dyDescent="0.25">
      <c r="A825" s="82"/>
      <c r="B825" s="81"/>
      <c r="C825" s="24" t="s">
        <v>211</v>
      </c>
      <c r="D825" s="25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7"/>
      <c r="AJ825" s="7"/>
      <c r="AK825" s="76" t="s">
        <v>154</v>
      </c>
      <c r="AL825" s="4"/>
      <c r="AM825" s="7"/>
      <c r="AN825" s="7"/>
      <c r="AO825" s="7"/>
      <c r="AP825" s="7"/>
      <c r="AQ825" s="7">
        <f t="shared" si="168"/>
        <v>1</v>
      </c>
      <c r="AR825" s="3">
        <f t="shared" si="175"/>
        <v>34</v>
      </c>
      <c r="AS825" s="8">
        <f t="shared" si="176"/>
        <v>2.9411764705882353E-2</v>
      </c>
    </row>
    <row r="826" spans="1:45" x14ac:dyDescent="0.25">
      <c r="A826" s="82"/>
      <c r="B826" s="81"/>
      <c r="C826" s="24" t="s">
        <v>212</v>
      </c>
      <c r="D826" s="25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7"/>
      <c r="AJ826" s="7"/>
      <c r="AK826" s="76" t="s">
        <v>154</v>
      </c>
      <c r="AL826" s="4"/>
      <c r="AM826" s="7"/>
      <c r="AN826" s="7"/>
      <c r="AO826" s="7"/>
      <c r="AP826" s="7"/>
      <c r="AQ826" s="7">
        <f t="shared" si="168"/>
        <v>1</v>
      </c>
      <c r="AR826" s="3">
        <f t="shared" si="175"/>
        <v>34</v>
      </c>
      <c r="AS826" s="8">
        <f t="shared" si="176"/>
        <v>2.9411764705882353E-2</v>
      </c>
    </row>
    <row r="827" spans="1:45" x14ac:dyDescent="0.25">
      <c r="A827" s="82"/>
      <c r="B827" s="84"/>
      <c r="C827" s="24" t="s">
        <v>213</v>
      </c>
      <c r="D827" s="22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7"/>
      <c r="AJ827" s="7"/>
      <c r="AK827" s="76" t="s">
        <v>154</v>
      </c>
      <c r="AL827" s="4"/>
      <c r="AM827" s="7"/>
      <c r="AN827" s="7"/>
      <c r="AO827" s="7"/>
      <c r="AP827" s="7"/>
      <c r="AQ827" s="7">
        <f t="shared" si="168"/>
        <v>1</v>
      </c>
      <c r="AR827" s="3">
        <f t="shared" si="175"/>
        <v>34</v>
      </c>
      <c r="AS827" s="8">
        <f t="shared" si="167"/>
        <v>2.9411764705882353E-2</v>
      </c>
    </row>
    <row r="828" spans="1:45" x14ac:dyDescent="0.25">
      <c r="A828" s="82"/>
      <c r="B828" s="80" t="s">
        <v>35</v>
      </c>
      <c r="C828" s="24" t="s">
        <v>114</v>
      </c>
      <c r="D828" s="22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76" t="s">
        <v>154</v>
      </c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7"/>
      <c r="AJ828" s="171"/>
      <c r="AK828" s="4"/>
      <c r="AL828" s="172" t="s">
        <v>216</v>
      </c>
      <c r="AM828" s="7"/>
      <c r="AN828" s="7"/>
      <c r="AO828" s="7"/>
      <c r="AP828" s="7"/>
      <c r="AQ828" s="7">
        <f t="shared" si="168"/>
        <v>2</v>
      </c>
      <c r="AR828" s="3">
        <f t="shared" si="175"/>
        <v>34</v>
      </c>
      <c r="AS828" s="8">
        <f t="shared" si="167"/>
        <v>5.8823529411764705E-2</v>
      </c>
    </row>
    <row r="829" spans="1:45" x14ac:dyDescent="0.25">
      <c r="A829" s="82"/>
      <c r="B829" s="81"/>
      <c r="C829" s="24" t="s">
        <v>115</v>
      </c>
      <c r="D829" s="22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76" t="s">
        <v>154</v>
      </c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7"/>
      <c r="AJ829" s="171"/>
      <c r="AK829" s="4"/>
      <c r="AL829" s="172" t="s">
        <v>216</v>
      </c>
      <c r="AM829" s="7"/>
      <c r="AN829" s="7"/>
      <c r="AO829" s="7"/>
      <c r="AP829" s="7"/>
      <c r="AQ829" s="7">
        <f t="shared" si="168"/>
        <v>2</v>
      </c>
      <c r="AR829" s="3">
        <f t="shared" si="175"/>
        <v>34</v>
      </c>
      <c r="AS829" s="8">
        <f t="shared" si="167"/>
        <v>5.8823529411764705E-2</v>
      </c>
    </row>
    <row r="830" spans="1:45" x14ac:dyDescent="0.25">
      <c r="A830" s="82"/>
      <c r="B830" s="81"/>
      <c r="C830" s="24" t="s">
        <v>208</v>
      </c>
      <c r="D830" s="22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76" t="s">
        <v>154</v>
      </c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7"/>
      <c r="AJ830" s="171"/>
      <c r="AK830" s="4"/>
      <c r="AL830" s="172" t="s">
        <v>216</v>
      </c>
      <c r="AM830" s="7"/>
      <c r="AN830" s="7"/>
      <c r="AO830" s="7"/>
      <c r="AP830" s="7"/>
      <c r="AQ830" s="7">
        <f t="shared" si="168"/>
        <v>2</v>
      </c>
      <c r="AR830" s="3">
        <f t="shared" si="175"/>
        <v>34</v>
      </c>
      <c r="AS830" s="8">
        <f t="shared" ref="AS830:AS834" si="177">AQ830/AR830</f>
        <v>5.8823529411764705E-2</v>
      </c>
    </row>
    <row r="831" spans="1:45" x14ac:dyDescent="0.25">
      <c r="A831" s="82"/>
      <c r="B831" s="81"/>
      <c r="C831" s="24" t="s">
        <v>209</v>
      </c>
      <c r="D831" s="22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76" t="s">
        <v>154</v>
      </c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7"/>
      <c r="AJ831" s="171"/>
      <c r="AK831" s="4"/>
      <c r="AL831" s="172" t="s">
        <v>216</v>
      </c>
      <c r="AM831" s="7"/>
      <c r="AN831" s="7"/>
      <c r="AO831" s="7"/>
      <c r="AP831" s="7"/>
      <c r="AQ831" s="7">
        <f t="shared" si="168"/>
        <v>2</v>
      </c>
      <c r="AR831" s="3">
        <f t="shared" si="175"/>
        <v>34</v>
      </c>
      <c r="AS831" s="8">
        <f t="shared" si="177"/>
        <v>5.8823529411764705E-2</v>
      </c>
    </row>
    <row r="832" spans="1:45" x14ac:dyDescent="0.25">
      <c r="A832" s="82"/>
      <c r="B832" s="81"/>
      <c r="C832" s="24" t="s">
        <v>210</v>
      </c>
      <c r="D832" s="22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76" t="s">
        <v>154</v>
      </c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7"/>
      <c r="AJ832" s="171"/>
      <c r="AK832" s="4"/>
      <c r="AL832" s="172" t="s">
        <v>216</v>
      </c>
      <c r="AM832" s="7"/>
      <c r="AN832" s="7"/>
      <c r="AO832" s="7"/>
      <c r="AP832" s="7"/>
      <c r="AQ832" s="7">
        <f t="shared" si="168"/>
        <v>2</v>
      </c>
      <c r="AR832" s="3">
        <f t="shared" si="175"/>
        <v>34</v>
      </c>
      <c r="AS832" s="8">
        <f t="shared" si="177"/>
        <v>5.8823529411764705E-2</v>
      </c>
    </row>
    <row r="833" spans="1:45" x14ac:dyDescent="0.25">
      <c r="A833" s="82"/>
      <c r="B833" s="81"/>
      <c r="C833" s="24" t="s">
        <v>211</v>
      </c>
      <c r="D833" s="22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76" t="s">
        <v>154</v>
      </c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7"/>
      <c r="AJ833" s="171"/>
      <c r="AK833" s="4"/>
      <c r="AL833" s="172" t="s">
        <v>216</v>
      </c>
      <c r="AM833" s="7"/>
      <c r="AN833" s="7"/>
      <c r="AO833" s="7"/>
      <c r="AP833" s="7"/>
      <c r="AQ833" s="7">
        <f t="shared" si="168"/>
        <v>2</v>
      </c>
      <c r="AR833" s="3">
        <f t="shared" si="175"/>
        <v>34</v>
      </c>
      <c r="AS833" s="8">
        <f t="shared" si="177"/>
        <v>5.8823529411764705E-2</v>
      </c>
    </row>
    <row r="834" spans="1:45" x14ac:dyDescent="0.25">
      <c r="A834" s="82"/>
      <c r="B834" s="81"/>
      <c r="C834" s="24" t="s">
        <v>212</v>
      </c>
      <c r="D834" s="22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76" t="s">
        <v>154</v>
      </c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7"/>
      <c r="AJ834" s="171"/>
      <c r="AK834" s="4"/>
      <c r="AL834" s="172" t="s">
        <v>216</v>
      </c>
      <c r="AM834" s="7"/>
      <c r="AN834" s="7"/>
      <c r="AO834" s="7"/>
      <c r="AP834" s="7"/>
      <c r="AQ834" s="7">
        <f t="shared" si="168"/>
        <v>2</v>
      </c>
      <c r="AR834" s="3">
        <f t="shared" si="175"/>
        <v>34</v>
      </c>
      <c r="AS834" s="8">
        <f t="shared" si="177"/>
        <v>5.8823529411764705E-2</v>
      </c>
    </row>
    <row r="835" spans="1:45" x14ac:dyDescent="0.25">
      <c r="A835" s="82"/>
      <c r="B835" s="81"/>
      <c r="C835" s="24" t="s">
        <v>213</v>
      </c>
      <c r="D835" s="22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76" t="s">
        <v>154</v>
      </c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7"/>
      <c r="AJ835" s="171"/>
      <c r="AK835" s="4"/>
      <c r="AL835" s="172" t="s">
        <v>216</v>
      </c>
      <c r="AM835" s="7"/>
      <c r="AN835" s="7"/>
      <c r="AO835" s="7"/>
      <c r="AP835" s="7"/>
      <c r="AQ835" s="7">
        <f t="shared" si="168"/>
        <v>2</v>
      </c>
      <c r="AR835" s="3">
        <f t="shared" si="175"/>
        <v>34</v>
      </c>
      <c r="AS835" s="8">
        <f t="shared" si="167"/>
        <v>5.8823529411764705E-2</v>
      </c>
    </row>
    <row r="836" spans="1:45" x14ac:dyDescent="0.25">
      <c r="A836" s="82"/>
      <c r="B836" s="80" t="s">
        <v>28</v>
      </c>
      <c r="C836" s="24" t="s">
        <v>114</v>
      </c>
      <c r="D836" s="22"/>
      <c r="E836" s="4"/>
      <c r="F836" s="4"/>
      <c r="G836" s="4"/>
      <c r="H836" s="76" t="s">
        <v>154</v>
      </c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76" t="s">
        <v>154</v>
      </c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76" t="s">
        <v>154</v>
      </c>
      <c r="AI836" s="7"/>
      <c r="AJ836" s="7"/>
      <c r="AK836" s="4"/>
      <c r="AL836" s="172" t="s">
        <v>216</v>
      </c>
      <c r="AM836" s="7"/>
      <c r="AN836" s="7"/>
      <c r="AO836" s="7"/>
      <c r="AP836" s="7"/>
      <c r="AQ836" s="7">
        <f t="shared" si="168"/>
        <v>4</v>
      </c>
      <c r="AR836" s="3">
        <f>34*2</f>
        <v>68</v>
      </c>
      <c r="AS836" s="8">
        <f t="shared" si="167"/>
        <v>5.8823529411764705E-2</v>
      </c>
    </row>
    <row r="837" spans="1:45" x14ac:dyDescent="0.25">
      <c r="A837" s="82"/>
      <c r="B837" s="81"/>
      <c r="C837" s="24" t="s">
        <v>115</v>
      </c>
      <c r="D837" s="22"/>
      <c r="E837" s="4"/>
      <c r="F837" s="4"/>
      <c r="G837" s="4"/>
      <c r="H837" s="76" t="s">
        <v>154</v>
      </c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76" t="s">
        <v>154</v>
      </c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76" t="s">
        <v>154</v>
      </c>
      <c r="AI837" s="7"/>
      <c r="AJ837" s="7"/>
      <c r="AK837" s="4"/>
      <c r="AL837" s="172" t="s">
        <v>216</v>
      </c>
      <c r="AM837" s="7"/>
      <c r="AN837" s="7"/>
      <c r="AO837" s="7"/>
      <c r="AP837" s="7"/>
      <c r="AQ837" s="7">
        <f t="shared" si="168"/>
        <v>4</v>
      </c>
      <c r="AR837" s="3">
        <f t="shared" ref="AR837:AR843" si="178">34*2</f>
        <v>68</v>
      </c>
      <c r="AS837" s="8">
        <f t="shared" si="167"/>
        <v>5.8823529411764705E-2</v>
      </c>
    </row>
    <row r="838" spans="1:45" x14ac:dyDescent="0.25">
      <c r="A838" s="82"/>
      <c r="B838" s="81"/>
      <c r="C838" s="24" t="s">
        <v>208</v>
      </c>
      <c r="D838" s="22"/>
      <c r="E838" s="4"/>
      <c r="F838" s="4"/>
      <c r="G838" s="4"/>
      <c r="H838" s="76" t="s">
        <v>154</v>
      </c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76" t="s">
        <v>154</v>
      </c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76" t="s">
        <v>154</v>
      </c>
      <c r="AI838" s="7"/>
      <c r="AJ838" s="7"/>
      <c r="AK838" s="4"/>
      <c r="AL838" s="172" t="s">
        <v>216</v>
      </c>
      <c r="AM838" s="7"/>
      <c r="AN838" s="7"/>
      <c r="AO838" s="7"/>
      <c r="AP838" s="7"/>
      <c r="AQ838" s="7">
        <f t="shared" si="168"/>
        <v>4</v>
      </c>
      <c r="AR838" s="3">
        <f t="shared" si="178"/>
        <v>68</v>
      </c>
      <c r="AS838" s="8">
        <f t="shared" ref="AS838:AS842" si="179">AQ838/AR838</f>
        <v>5.8823529411764705E-2</v>
      </c>
    </row>
    <row r="839" spans="1:45" x14ac:dyDescent="0.25">
      <c r="A839" s="82"/>
      <c r="B839" s="81"/>
      <c r="C839" s="24" t="s">
        <v>209</v>
      </c>
      <c r="D839" s="22"/>
      <c r="E839" s="4"/>
      <c r="F839" s="4"/>
      <c r="G839" s="4"/>
      <c r="H839" s="76" t="s">
        <v>154</v>
      </c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76" t="s">
        <v>154</v>
      </c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76" t="s">
        <v>154</v>
      </c>
      <c r="AI839" s="7"/>
      <c r="AJ839" s="7"/>
      <c r="AK839" s="4"/>
      <c r="AL839" s="172" t="s">
        <v>216</v>
      </c>
      <c r="AM839" s="7"/>
      <c r="AN839" s="7"/>
      <c r="AO839" s="7"/>
      <c r="AP839" s="7"/>
      <c r="AQ839" s="7">
        <f t="shared" si="168"/>
        <v>4</v>
      </c>
      <c r="AR839" s="3">
        <f t="shared" si="178"/>
        <v>68</v>
      </c>
      <c r="AS839" s="8">
        <f t="shared" si="179"/>
        <v>5.8823529411764705E-2</v>
      </c>
    </row>
    <row r="840" spans="1:45" x14ac:dyDescent="0.25">
      <c r="A840" s="82"/>
      <c r="B840" s="81"/>
      <c r="C840" s="24" t="s">
        <v>210</v>
      </c>
      <c r="D840" s="22"/>
      <c r="E840" s="4"/>
      <c r="F840" s="4"/>
      <c r="G840" s="4"/>
      <c r="H840" s="76" t="s">
        <v>154</v>
      </c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76" t="s">
        <v>154</v>
      </c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76" t="s">
        <v>154</v>
      </c>
      <c r="AI840" s="7"/>
      <c r="AJ840" s="7"/>
      <c r="AK840" s="4"/>
      <c r="AL840" s="172" t="s">
        <v>216</v>
      </c>
      <c r="AM840" s="7"/>
      <c r="AN840" s="7"/>
      <c r="AO840" s="7"/>
      <c r="AP840" s="7"/>
      <c r="AQ840" s="7">
        <f t="shared" si="168"/>
        <v>4</v>
      </c>
      <c r="AR840" s="3">
        <f t="shared" si="178"/>
        <v>68</v>
      </c>
      <c r="AS840" s="8">
        <f t="shared" si="179"/>
        <v>5.8823529411764705E-2</v>
      </c>
    </row>
    <row r="841" spans="1:45" x14ac:dyDescent="0.25">
      <c r="A841" s="82"/>
      <c r="B841" s="81"/>
      <c r="C841" s="24" t="s">
        <v>211</v>
      </c>
      <c r="D841" s="22"/>
      <c r="E841" s="4"/>
      <c r="F841" s="4"/>
      <c r="G841" s="4"/>
      <c r="H841" s="76" t="s">
        <v>154</v>
      </c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76" t="s">
        <v>154</v>
      </c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76" t="s">
        <v>154</v>
      </c>
      <c r="AI841" s="7"/>
      <c r="AJ841" s="7"/>
      <c r="AK841" s="4"/>
      <c r="AL841" s="172" t="s">
        <v>216</v>
      </c>
      <c r="AM841" s="7"/>
      <c r="AN841" s="7"/>
      <c r="AO841" s="7"/>
      <c r="AP841" s="7"/>
      <c r="AQ841" s="7">
        <f t="shared" si="168"/>
        <v>4</v>
      </c>
      <c r="AR841" s="3">
        <f t="shared" si="178"/>
        <v>68</v>
      </c>
      <c r="AS841" s="8">
        <f t="shared" si="179"/>
        <v>5.8823529411764705E-2</v>
      </c>
    </row>
    <row r="842" spans="1:45" x14ac:dyDescent="0.25">
      <c r="A842" s="82"/>
      <c r="B842" s="81"/>
      <c r="C842" s="24" t="s">
        <v>212</v>
      </c>
      <c r="D842" s="22"/>
      <c r="E842" s="4"/>
      <c r="F842" s="4"/>
      <c r="G842" s="4"/>
      <c r="H842" s="76" t="s">
        <v>154</v>
      </c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76" t="s">
        <v>154</v>
      </c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76" t="s">
        <v>154</v>
      </c>
      <c r="AI842" s="7"/>
      <c r="AJ842" s="7"/>
      <c r="AK842" s="4"/>
      <c r="AL842" s="172" t="s">
        <v>216</v>
      </c>
      <c r="AM842" s="7"/>
      <c r="AN842" s="7"/>
      <c r="AO842" s="7"/>
      <c r="AP842" s="7"/>
      <c r="AQ842" s="7">
        <f t="shared" si="168"/>
        <v>4</v>
      </c>
      <c r="AR842" s="3">
        <f t="shared" si="178"/>
        <v>68</v>
      </c>
      <c r="AS842" s="8">
        <f t="shared" si="179"/>
        <v>5.8823529411764705E-2</v>
      </c>
    </row>
    <row r="843" spans="1:45" x14ac:dyDescent="0.25">
      <c r="A843" s="82"/>
      <c r="B843" s="84"/>
      <c r="C843" s="24" t="s">
        <v>213</v>
      </c>
      <c r="D843" s="22"/>
      <c r="E843" s="4"/>
      <c r="F843" s="4"/>
      <c r="G843" s="4"/>
      <c r="H843" s="76" t="s">
        <v>154</v>
      </c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76" t="s">
        <v>154</v>
      </c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76" t="s">
        <v>154</v>
      </c>
      <c r="AI843" s="7"/>
      <c r="AJ843" s="7"/>
      <c r="AK843" s="4"/>
      <c r="AL843" s="172" t="s">
        <v>216</v>
      </c>
      <c r="AM843" s="7"/>
      <c r="AN843" s="7"/>
      <c r="AO843" s="7"/>
      <c r="AP843" s="7"/>
      <c r="AQ843" s="7">
        <f t="shared" si="168"/>
        <v>4</v>
      </c>
      <c r="AR843" s="3">
        <f t="shared" si="178"/>
        <v>68</v>
      </c>
      <c r="AS843" s="8">
        <f t="shared" si="167"/>
        <v>5.8823529411764705E-2</v>
      </c>
    </row>
    <row r="844" spans="1:45" x14ac:dyDescent="0.25">
      <c r="A844" s="82"/>
      <c r="B844" s="80" t="s">
        <v>32</v>
      </c>
      <c r="C844" s="24" t="s">
        <v>114</v>
      </c>
      <c r="D844" s="22"/>
      <c r="E844" s="4"/>
      <c r="F844" s="4"/>
      <c r="G844" s="4"/>
      <c r="H844" s="76" t="s">
        <v>154</v>
      </c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76" t="s">
        <v>154</v>
      </c>
      <c r="AI844" s="7"/>
      <c r="AJ844" s="7"/>
      <c r="AK844" s="4"/>
      <c r="AL844" s="172" t="s">
        <v>216</v>
      </c>
      <c r="AM844" s="7"/>
      <c r="AN844" s="7"/>
      <c r="AO844" s="7"/>
      <c r="AP844" s="7"/>
      <c r="AQ844" s="7">
        <f t="shared" si="168"/>
        <v>3</v>
      </c>
      <c r="AR844" s="3">
        <f>34*1</f>
        <v>34</v>
      </c>
      <c r="AS844" s="8">
        <f t="shared" si="167"/>
        <v>8.8235294117647065E-2</v>
      </c>
    </row>
    <row r="845" spans="1:45" x14ac:dyDescent="0.25">
      <c r="A845" s="82"/>
      <c r="B845" s="81"/>
      <c r="C845" s="24" t="s">
        <v>115</v>
      </c>
      <c r="D845" s="22"/>
      <c r="E845" s="4"/>
      <c r="F845" s="4"/>
      <c r="G845" s="4"/>
      <c r="H845" s="76" t="s">
        <v>154</v>
      </c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76" t="s">
        <v>154</v>
      </c>
      <c r="AI845" s="7"/>
      <c r="AJ845" s="7"/>
      <c r="AK845" s="4"/>
      <c r="AL845" s="172" t="s">
        <v>216</v>
      </c>
      <c r="AM845" s="7"/>
      <c r="AN845" s="7"/>
      <c r="AO845" s="7"/>
      <c r="AP845" s="7"/>
      <c r="AQ845" s="7">
        <f t="shared" ref="AQ845:AQ892" si="180">COUNTA(E845:AP845)</f>
        <v>3</v>
      </c>
      <c r="AR845" s="3">
        <f t="shared" ref="AR845:AR851" si="181">34*1</f>
        <v>34</v>
      </c>
      <c r="AS845" s="8">
        <f t="shared" si="167"/>
        <v>8.8235294117647065E-2</v>
      </c>
    </row>
    <row r="846" spans="1:45" x14ac:dyDescent="0.25">
      <c r="A846" s="82"/>
      <c r="B846" s="81"/>
      <c r="C846" s="24" t="s">
        <v>208</v>
      </c>
      <c r="D846" s="22"/>
      <c r="E846" s="4"/>
      <c r="F846" s="4"/>
      <c r="G846" s="4"/>
      <c r="H846" s="76" t="s">
        <v>154</v>
      </c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76" t="s">
        <v>154</v>
      </c>
      <c r="AI846" s="7"/>
      <c r="AJ846" s="7"/>
      <c r="AK846" s="4"/>
      <c r="AL846" s="172" t="s">
        <v>216</v>
      </c>
      <c r="AM846" s="7"/>
      <c r="AN846" s="7"/>
      <c r="AO846" s="7"/>
      <c r="AP846" s="7"/>
      <c r="AQ846" s="7">
        <f t="shared" si="180"/>
        <v>3</v>
      </c>
      <c r="AR846" s="3">
        <f t="shared" si="181"/>
        <v>34</v>
      </c>
      <c r="AS846" s="8">
        <f t="shared" ref="AS846:AS850" si="182">AQ846/AR846</f>
        <v>8.8235294117647065E-2</v>
      </c>
    </row>
    <row r="847" spans="1:45" x14ac:dyDescent="0.25">
      <c r="A847" s="82"/>
      <c r="B847" s="81"/>
      <c r="C847" s="24" t="s">
        <v>209</v>
      </c>
      <c r="D847" s="22"/>
      <c r="E847" s="4"/>
      <c r="F847" s="4"/>
      <c r="G847" s="4"/>
      <c r="H847" s="76" t="s">
        <v>154</v>
      </c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76" t="s">
        <v>154</v>
      </c>
      <c r="AI847" s="7"/>
      <c r="AJ847" s="7"/>
      <c r="AK847" s="4"/>
      <c r="AL847" s="172" t="s">
        <v>216</v>
      </c>
      <c r="AM847" s="7"/>
      <c r="AN847" s="7"/>
      <c r="AO847" s="7"/>
      <c r="AP847" s="7"/>
      <c r="AQ847" s="7">
        <f t="shared" si="180"/>
        <v>3</v>
      </c>
      <c r="AR847" s="3">
        <f t="shared" si="181"/>
        <v>34</v>
      </c>
      <c r="AS847" s="8">
        <f t="shared" si="182"/>
        <v>8.8235294117647065E-2</v>
      </c>
    </row>
    <row r="848" spans="1:45" x14ac:dyDescent="0.25">
      <c r="A848" s="82"/>
      <c r="B848" s="81"/>
      <c r="C848" s="24" t="s">
        <v>210</v>
      </c>
      <c r="D848" s="22"/>
      <c r="E848" s="4"/>
      <c r="F848" s="4"/>
      <c r="G848" s="4"/>
      <c r="H848" s="76" t="s">
        <v>154</v>
      </c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76" t="s">
        <v>154</v>
      </c>
      <c r="AI848" s="7"/>
      <c r="AJ848" s="7"/>
      <c r="AK848" s="4"/>
      <c r="AL848" s="172" t="s">
        <v>216</v>
      </c>
      <c r="AM848" s="7"/>
      <c r="AN848" s="7"/>
      <c r="AO848" s="7"/>
      <c r="AP848" s="7"/>
      <c r="AQ848" s="7">
        <f t="shared" si="180"/>
        <v>3</v>
      </c>
      <c r="AR848" s="3">
        <f t="shared" si="181"/>
        <v>34</v>
      </c>
      <c r="AS848" s="8">
        <f t="shared" si="182"/>
        <v>8.8235294117647065E-2</v>
      </c>
    </row>
    <row r="849" spans="1:45" x14ac:dyDescent="0.25">
      <c r="A849" s="82"/>
      <c r="B849" s="81"/>
      <c r="C849" s="24" t="s">
        <v>211</v>
      </c>
      <c r="D849" s="22"/>
      <c r="E849" s="4"/>
      <c r="F849" s="4"/>
      <c r="G849" s="4"/>
      <c r="H849" s="76" t="s">
        <v>154</v>
      </c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76" t="s">
        <v>154</v>
      </c>
      <c r="AI849" s="7"/>
      <c r="AJ849" s="7"/>
      <c r="AK849" s="4"/>
      <c r="AL849" s="172" t="s">
        <v>216</v>
      </c>
      <c r="AM849" s="7"/>
      <c r="AN849" s="7"/>
      <c r="AO849" s="7"/>
      <c r="AP849" s="7"/>
      <c r="AQ849" s="7">
        <f t="shared" si="180"/>
        <v>3</v>
      </c>
      <c r="AR849" s="3">
        <f t="shared" si="181"/>
        <v>34</v>
      </c>
      <c r="AS849" s="8">
        <f t="shared" si="182"/>
        <v>8.8235294117647065E-2</v>
      </c>
    </row>
    <row r="850" spans="1:45" x14ac:dyDescent="0.25">
      <c r="A850" s="82"/>
      <c r="B850" s="81"/>
      <c r="C850" s="24" t="s">
        <v>212</v>
      </c>
      <c r="D850" s="22"/>
      <c r="E850" s="4"/>
      <c r="F850" s="4"/>
      <c r="G850" s="4"/>
      <c r="H850" s="76" t="s">
        <v>154</v>
      </c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76" t="s">
        <v>154</v>
      </c>
      <c r="AI850" s="7"/>
      <c r="AJ850" s="7"/>
      <c r="AK850" s="4"/>
      <c r="AL850" s="172" t="s">
        <v>216</v>
      </c>
      <c r="AM850" s="7"/>
      <c r="AN850" s="7"/>
      <c r="AO850" s="7"/>
      <c r="AP850" s="7"/>
      <c r="AQ850" s="7">
        <f t="shared" si="180"/>
        <v>3</v>
      </c>
      <c r="AR850" s="3">
        <f t="shared" si="181"/>
        <v>34</v>
      </c>
      <c r="AS850" s="8">
        <f t="shared" si="182"/>
        <v>8.8235294117647065E-2</v>
      </c>
    </row>
    <row r="851" spans="1:45" x14ac:dyDescent="0.25">
      <c r="A851" s="82"/>
      <c r="B851" s="84"/>
      <c r="C851" s="24" t="s">
        <v>213</v>
      </c>
      <c r="D851" s="22"/>
      <c r="E851" s="4"/>
      <c r="F851" s="4"/>
      <c r="G851" s="4"/>
      <c r="H851" s="76" t="s">
        <v>154</v>
      </c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76" t="s">
        <v>154</v>
      </c>
      <c r="AI851" s="7"/>
      <c r="AJ851" s="7"/>
      <c r="AK851" s="4"/>
      <c r="AL851" s="172" t="s">
        <v>216</v>
      </c>
      <c r="AM851" s="7"/>
      <c r="AN851" s="7"/>
      <c r="AO851" s="7"/>
      <c r="AP851" s="7"/>
      <c r="AQ851" s="7">
        <f t="shared" si="180"/>
        <v>3</v>
      </c>
      <c r="AR851" s="3">
        <f t="shared" si="181"/>
        <v>34</v>
      </c>
      <c r="AS851" s="8">
        <f t="shared" si="167"/>
        <v>8.8235294117647065E-2</v>
      </c>
    </row>
    <row r="852" spans="1:45" x14ac:dyDescent="0.25">
      <c r="A852" s="82"/>
      <c r="B852" s="80" t="s">
        <v>30</v>
      </c>
      <c r="C852" s="24" t="s">
        <v>114</v>
      </c>
      <c r="D852" s="22"/>
      <c r="E852" s="4"/>
      <c r="F852" s="4"/>
      <c r="G852" s="4"/>
      <c r="H852" s="4"/>
      <c r="I852" s="4"/>
      <c r="J852" s="4"/>
      <c r="K852" s="4"/>
      <c r="L852" s="76" t="s">
        <v>154</v>
      </c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76" t="s">
        <v>154</v>
      </c>
      <c r="AC852" s="4"/>
      <c r="AD852" s="4"/>
      <c r="AE852" s="4"/>
      <c r="AF852" s="4"/>
      <c r="AG852" s="4"/>
      <c r="AH852" s="4"/>
      <c r="AI852" s="7"/>
      <c r="AJ852" s="7"/>
      <c r="AK852" s="4"/>
      <c r="AL852" s="172" t="s">
        <v>216</v>
      </c>
      <c r="AM852" s="7"/>
      <c r="AN852" s="7"/>
      <c r="AO852" s="7"/>
      <c r="AP852" s="7"/>
      <c r="AQ852" s="7">
        <f t="shared" si="180"/>
        <v>3</v>
      </c>
      <c r="AR852" s="3">
        <f>34*2</f>
        <v>68</v>
      </c>
      <c r="AS852" s="8">
        <f t="shared" si="167"/>
        <v>4.4117647058823532E-2</v>
      </c>
    </row>
    <row r="853" spans="1:45" x14ac:dyDescent="0.25">
      <c r="A853" s="82"/>
      <c r="B853" s="81"/>
      <c r="C853" s="24" t="s">
        <v>115</v>
      </c>
      <c r="D853" s="22"/>
      <c r="E853" s="4"/>
      <c r="F853" s="4"/>
      <c r="G853" s="4"/>
      <c r="H853" s="4"/>
      <c r="I853" s="4"/>
      <c r="J853" s="4"/>
      <c r="K853" s="4"/>
      <c r="L853" s="76" t="s">
        <v>154</v>
      </c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76" t="s">
        <v>154</v>
      </c>
      <c r="AC853" s="4"/>
      <c r="AD853" s="4"/>
      <c r="AE853" s="4"/>
      <c r="AF853" s="4"/>
      <c r="AG853" s="4"/>
      <c r="AH853" s="4"/>
      <c r="AI853" s="7"/>
      <c r="AJ853" s="7"/>
      <c r="AK853" s="4"/>
      <c r="AL853" s="172" t="s">
        <v>216</v>
      </c>
      <c r="AM853" s="7"/>
      <c r="AN853" s="7"/>
      <c r="AO853" s="7"/>
      <c r="AP853" s="7"/>
      <c r="AQ853" s="7">
        <f t="shared" si="180"/>
        <v>3</v>
      </c>
      <c r="AR853" s="3">
        <f t="shared" ref="AR853:AR859" si="183">34*2</f>
        <v>68</v>
      </c>
      <c r="AS853" s="8">
        <f t="shared" si="167"/>
        <v>4.4117647058823532E-2</v>
      </c>
    </row>
    <row r="854" spans="1:45" x14ac:dyDescent="0.25">
      <c r="A854" s="82"/>
      <c r="B854" s="81"/>
      <c r="C854" s="24" t="s">
        <v>208</v>
      </c>
      <c r="D854" s="22"/>
      <c r="E854" s="4"/>
      <c r="F854" s="4"/>
      <c r="G854" s="4"/>
      <c r="H854" s="4"/>
      <c r="I854" s="4"/>
      <c r="J854" s="4"/>
      <c r="K854" s="4"/>
      <c r="L854" s="76" t="s">
        <v>154</v>
      </c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76" t="s">
        <v>154</v>
      </c>
      <c r="AC854" s="4"/>
      <c r="AD854" s="4"/>
      <c r="AE854" s="4"/>
      <c r="AF854" s="4"/>
      <c r="AG854" s="4"/>
      <c r="AH854" s="4"/>
      <c r="AI854" s="7"/>
      <c r="AJ854" s="7"/>
      <c r="AK854" s="4"/>
      <c r="AL854" s="172" t="s">
        <v>216</v>
      </c>
      <c r="AM854" s="7"/>
      <c r="AN854" s="7"/>
      <c r="AO854" s="7"/>
      <c r="AP854" s="7"/>
      <c r="AQ854" s="7">
        <f t="shared" si="180"/>
        <v>3</v>
      </c>
      <c r="AR854" s="3">
        <f t="shared" si="183"/>
        <v>68</v>
      </c>
      <c r="AS854" s="8">
        <f t="shared" ref="AS854:AS859" si="184">AQ854/AR854</f>
        <v>4.4117647058823532E-2</v>
      </c>
    </row>
    <row r="855" spans="1:45" x14ac:dyDescent="0.25">
      <c r="A855" s="82"/>
      <c r="B855" s="81"/>
      <c r="C855" s="24" t="s">
        <v>209</v>
      </c>
      <c r="D855" s="22"/>
      <c r="E855" s="4"/>
      <c r="F855" s="4"/>
      <c r="G855" s="4"/>
      <c r="H855" s="4"/>
      <c r="I855" s="4"/>
      <c r="J855" s="4"/>
      <c r="K855" s="4"/>
      <c r="L855" s="76" t="s">
        <v>154</v>
      </c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76" t="s">
        <v>154</v>
      </c>
      <c r="AC855" s="4"/>
      <c r="AD855" s="4"/>
      <c r="AE855" s="4"/>
      <c r="AF855" s="4"/>
      <c r="AG855" s="4"/>
      <c r="AH855" s="4"/>
      <c r="AI855" s="7"/>
      <c r="AJ855" s="7"/>
      <c r="AK855" s="4"/>
      <c r="AL855" s="172" t="s">
        <v>216</v>
      </c>
      <c r="AM855" s="7"/>
      <c r="AN855" s="7"/>
      <c r="AO855" s="7"/>
      <c r="AP855" s="7"/>
      <c r="AQ855" s="7">
        <f t="shared" si="180"/>
        <v>3</v>
      </c>
      <c r="AR855" s="3">
        <f t="shared" si="183"/>
        <v>68</v>
      </c>
      <c r="AS855" s="8">
        <f t="shared" si="184"/>
        <v>4.4117647058823532E-2</v>
      </c>
    </row>
    <row r="856" spans="1:45" x14ac:dyDescent="0.25">
      <c r="A856" s="82"/>
      <c r="B856" s="81"/>
      <c r="C856" s="24" t="s">
        <v>210</v>
      </c>
      <c r="D856" s="22"/>
      <c r="E856" s="4"/>
      <c r="F856" s="4"/>
      <c r="G856" s="4"/>
      <c r="H856" s="4"/>
      <c r="I856" s="4"/>
      <c r="J856" s="4"/>
      <c r="K856" s="4"/>
      <c r="L856" s="76" t="s">
        <v>154</v>
      </c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76" t="s">
        <v>154</v>
      </c>
      <c r="AC856" s="4"/>
      <c r="AD856" s="4"/>
      <c r="AE856" s="4"/>
      <c r="AF856" s="4"/>
      <c r="AG856" s="4"/>
      <c r="AH856" s="4"/>
      <c r="AI856" s="7"/>
      <c r="AJ856" s="7"/>
      <c r="AK856" s="4"/>
      <c r="AL856" s="172" t="s">
        <v>216</v>
      </c>
      <c r="AM856" s="7"/>
      <c r="AN856" s="7"/>
      <c r="AO856" s="7"/>
      <c r="AP856" s="7"/>
      <c r="AQ856" s="7">
        <f t="shared" si="180"/>
        <v>3</v>
      </c>
      <c r="AR856" s="3">
        <f t="shared" si="183"/>
        <v>68</v>
      </c>
      <c r="AS856" s="8">
        <f t="shared" si="184"/>
        <v>4.4117647058823532E-2</v>
      </c>
    </row>
    <row r="857" spans="1:45" x14ac:dyDescent="0.25">
      <c r="A857" s="82"/>
      <c r="B857" s="81"/>
      <c r="C857" s="24" t="s">
        <v>211</v>
      </c>
      <c r="D857" s="22"/>
      <c r="E857" s="4"/>
      <c r="F857" s="4"/>
      <c r="G857" s="4"/>
      <c r="H857" s="4"/>
      <c r="I857" s="4"/>
      <c r="J857" s="4"/>
      <c r="K857" s="4"/>
      <c r="L857" s="76" t="s">
        <v>154</v>
      </c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76" t="s">
        <v>154</v>
      </c>
      <c r="AC857" s="4"/>
      <c r="AD857" s="4"/>
      <c r="AE857" s="4"/>
      <c r="AF857" s="4"/>
      <c r="AG857" s="4"/>
      <c r="AH857" s="4"/>
      <c r="AI857" s="7"/>
      <c r="AJ857" s="7"/>
      <c r="AK857" s="4"/>
      <c r="AL857" s="172" t="s">
        <v>216</v>
      </c>
      <c r="AM857" s="7"/>
      <c r="AN857" s="7"/>
      <c r="AO857" s="7"/>
      <c r="AP857" s="7"/>
      <c r="AQ857" s="7">
        <f t="shared" si="180"/>
        <v>3</v>
      </c>
      <c r="AR857" s="3">
        <f t="shared" si="183"/>
        <v>68</v>
      </c>
      <c r="AS857" s="8">
        <f t="shared" si="184"/>
        <v>4.4117647058823532E-2</v>
      </c>
    </row>
    <row r="858" spans="1:45" x14ac:dyDescent="0.25">
      <c r="A858" s="82"/>
      <c r="B858" s="81"/>
      <c r="C858" s="24" t="s">
        <v>212</v>
      </c>
      <c r="D858" s="22"/>
      <c r="E858" s="4"/>
      <c r="F858" s="4"/>
      <c r="G858" s="4"/>
      <c r="H858" s="4"/>
      <c r="I858" s="4"/>
      <c r="J858" s="4"/>
      <c r="K858" s="4"/>
      <c r="L858" s="76" t="s">
        <v>154</v>
      </c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76" t="s">
        <v>154</v>
      </c>
      <c r="AC858" s="4"/>
      <c r="AD858" s="4"/>
      <c r="AE858" s="4"/>
      <c r="AF858" s="4"/>
      <c r="AG858" s="4"/>
      <c r="AH858" s="4"/>
      <c r="AI858" s="7"/>
      <c r="AJ858" s="7"/>
      <c r="AK858" s="4"/>
      <c r="AL858" s="172" t="s">
        <v>216</v>
      </c>
      <c r="AM858" s="7"/>
      <c r="AN858" s="7"/>
      <c r="AO858" s="7"/>
      <c r="AP858" s="7"/>
      <c r="AQ858" s="7">
        <f t="shared" si="180"/>
        <v>3</v>
      </c>
      <c r="AR858" s="3">
        <f t="shared" si="183"/>
        <v>68</v>
      </c>
      <c r="AS858" s="8">
        <f t="shared" si="184"/>
        <v>4.4117647058823532E-2</v>
      </c>
    </row>
    <row r="859" spans="1:45" x14ac:dyDescent="0.25">
      <c r="A859" s="82"/>
      <c r="B859" s="84"/>
      <c r="C859" s="24" t="s">
        <v>213</v>
      </c>
      <c r="D859" s="22"/>
      <c r="E859" s="4"/>
      <c r="F859" s="4"/>
      <c r="G859" s="4"/>
      <c r="H859" s="4"/>
      <c r="I859" s="4"/>
      <c r="J859" s="4"/>
      <c r="K859" s="4"/>
      <c r="L859" s="76" t="s">
        <v>154</v>
      </c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76" t="s">
        <v>154</v>
      </c>
      <c r="AC859" s="4"/>
      <c r="AD859" s="4"/>
      <c r="AE859" s="4"/>
      <c r="AF859" s="4"/>
      <c r="AG859" s="4"/>
      <c r="AH859" s="4"/>
      <c r="AI859" s="7"/>
      <c r="AJ859" s="7"/>
      <c r="AK859" s="4"/>
      <c r="AL859" s="172" t="s">
        <v>216</v>
      </c>
      <c r="AM859" s="7"/>
      <c r="AN859" s="7"/>
      <c r="AO859" s="7"/>
      <c r="AP859" s="7"/>
      <c r="AQ859" s="7">
        <f t="shared" si="180"/>
        <v>3</v>
      </c>
      <c r="AR859" s="3">
        <f t="shared" si="183"/>
        <v>68</v>
      </c>
      <c r="AS859" s="8">
        <f t="shared" si="184"/>
        <v>4.4117647058823532E-2</v>
      </c>
    </row>
    <row r="860" spans="1:45" x14ac:dyDescent="0.25">
      <c r="A860" s="82"/>
      <c r="B860" s="80" t="s">
        <v>34</v>
      </c>
      <c r="C860" s="24" t="s">
        <v>114</v>
      </c>
      <c r="D860" s="22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76" t="s">
        <v>154</v>
      </c>
      <c r="AD860" s="4"/>
      <c r="AE860" s="4"/>
      <c r="AF860" s="4"/>
      <c r="AG860" s="4"/>
      <c r="AH860" s="4"/>
      <c r="AI860" s="7"/>
      <c r="AJ860" s="7"/>
      <c r="AK860" s="4"/>
      <c r="AL860" s="172" t="s">
        <v>216</v>
      </c>
      <c r="AM860" s="7"/>
      <c r="AN860" s="7"/>
      <c r="AO860" s="7"/>
      <c r="AP860" s="7"/>
      <c r="AQ860" s="7">
        <f t="shared" si="180"/>
        <v>2</v>
      </c>
      <c r="AR860" s="3">
        <f>34*3</f>
        <v>102</v>
      </c>
      <c r="AS860" s="8">
        <f t="shared" si="167"/>
        <v>1.9607843137254902E-2</v>
      </c>
    </row>
    <row r="861" spans="1:45" x14ac:dyDescent="0.25">
      <c r="A861" s="82"/>
      <c r="B861" s="81"/>
      <c r="C861" s="24" t="s">
        <v>115</v>
      </c>
      <c r="D861" s="22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76" t="s">
        <v>154</v>
      </c>
      <c r="AD861" s="4"/>
      <c r="AE861" s="4"/>
      <c r="AF861" s="4"/>
      <c r="AG861" s="4"/>
      <c r="AH861" s="4"/>
      <c r="AI861" s="7"/>
      <c r="AJ861" s="7"/>
      <c r="AK861" s="4"/>
      <c r="AL861" s="172" t="s">
        <v>216</v>
      </c>
      <c r="AM861" s="7"/>
      <c r="AN861" s="7"/>
      <c r="AO861" s="7"/>
      <c r="AP861" s="7"/>
      <c r="AQ861" s="7">
        <f t="shared" si="180"/>
        <v>2</v>
      </c>
      <c r="AR861" s="3">
        <f t="shared" ref="AR861:AR867" si="185">34*3</f>
        <v>102</v>
      </c>
      <c r="AS861" s="8">
        <f t="shared" si="167"/>
        <v>1.9607843137254902E-2</v>
      </c>
    </row>
    <row r="862" spans="1:45" x14ac:dyDescent="0.25">
      <c r="A862" s="82"/>
      <c r="B862" s="81"/>
      <c r="C862" s="24" t="s">
        <v>208</v>
      </c>
      <c r="D862" s="22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76" t="s">
        <v>154</v>
      </c>
      <c r="AD862" s="4"/>
      <c r="AE862" s="4"/>
      <c r="AF862" s="4"/>
      <c r="AG862" s="4"/>
      <c r="AH862" s="4"/>
      <c r="AI862" s="7"/>
      <c r="AJ862" s="7"/>
      <c r="AK862" s="4"/>
      <c r="AL862" s="172" t="s">
        <v>216</v>
      </c>
      <c r="AM862" s="7"/>
      <c r="AN862" s="7"/>
      <c r="AO862" s="7"/>
      <c r="AP862" s="7"/>
      <c r="AQ862" s="7">
        <f t="shared" si="180"/>
        <v>2</v>
      </c>
      <c r="AR862" s="3">
        <f t="shared" si="185"/>
        <v>102</v>
      </c>
      <c r="AS862" s="8">
        <f t="shared" ref="AS862:AS866" si="186">AQ862/AR862</f>
        <v>1.9607843137254902E-2</v>
      </c>
    </row>
    <row r="863" spans="1:45" x14ac:dyDescent="0.25">
      <c r="A863" s="82"/>
      <c r="B863" s="81"/>
      <c r="C863" s="24" t="s">
        <v>209</v>
      </c>
      <c r="D863" s="22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76" t="s">
        <v>154</v>
      </c>
      <c r="AD863" s="4"/>
      <c r="AE863" s="4"/>
      <c r="AF863" s="4"/>
      <c r="AG863" s="4"/>
      <c r="AH863" s="4"/>
      <c r="AI863" s="7"/>
      <c r="AJ863" s="7"/>
      <c r="AK863" s="4"/>
      <c r="AL863" s="172" t="s">
        <v>216</v>
      </c>
      <c r="AM863" s="7"/>
      <c r="AN863" s="7"/>
      <c r="AO863" s="7"/>
      <c r="AP863" s="7"/>
      <c r="AQ863" s="7">
        <f t="shared" si="180"/>
        <v>2</v>
      </c>
      <c r="AR863" s="3">
        <f t="shared" si="185"/>
        <v>102</v>
      </c>
      <c r="AS863" s="8">
        <f t="shared" si="186"/>
        <v>1.9607843137254902E-2</v>
      </c>
    </row>
    <row r="864" spans="1:45" x14ac:dyDescent="0.25">
      <c r="A864" s="82"/>
      <c r="B864" s="81"/>
      <c r="C864" s="24" t="s">
        <v>210</v>
      </c>
      <c r="D864" s="22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76" t="s">
        <v>154</v>
      </c>
      <c r="AD864" s="4"/>
      <c r="AE864" s="4"/>
      <c r="AF864" s="4"/>
      <c r="AG864" s="4"/>
      <c r="AH864" s="4"/>
      <c r="AI864" s="7"/>
      <c r="AJ864" s="7"/>
      <c r="AK864" s="4"/>
      <c r="AL864" s="172" t="s">
        <v>216</v>
      </c>
      <c r="AM864" s="7"/>
      <c r="AN864" s="7"/>
      <c r="AO864" s="7"/>
      <c r="AP864" s="7"/>
      <c r="AQ864" s="7">
        <f t="shared" si="180"/>
        <v>2</v>
      </c>
      <c r="AR864" s="3">
        <f t="shared" si="185"/>
        <v>102</v>
      </c>
      <c r="AS864" s="8">
        <f t="shared" si="186"/>
        <v>1.9607843137254902E-2</v>
      </c>
    </row>
    <row r="865" spans="1:45" x14ac:dyDescent="0.25">
      <c r="A865" s="82"/>
      <c r="B865" s="81"/>
      <c r="C865" s="24" t="s">
        <v>211</v>
      </c>
      <c r="D865" s="22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76" t="s">
        <v>154</v>
      </c>
      <c r="AD865" s="4"/>
      <c r="AE865" s="4"/>
      <c r="AF865" s="4"/>
      <c r="AG865" s="4"/>
      <c r="AH865" s="4"/>
      <c r="AI865" s="7"/>
      <c r="AJ865" s="7"/>
      <c r="AK865" s="4"/>
      <c r="AL865" s="172" t="s">
        <v>216</v>
      </c>
      <c r="AM865" s="7"/>
      <c r="AN865" s="7"/>
      <c r="AO865" s="7"/>
      <c r="AP865" s="7"/>
      <c r="AQ865" s="7">
        <f t="shared" si="180"/>
        <v>2</v>
      </c>
      <c r="AR865" s="3">
        <f t="shared" si="185"/>
        <v>102</v>
      </c>
      <c r="AS865" s="8">
        <f t="shared" si="186"/>
        <v>1.9607843137254902E-2</v>
      </c>
    </row>
    <row r="866" spans="1:45" x14ac:dyDescent="0.25">
      <c r="A866" s="82"/>
      <c r="B866" s="81"/>
      <c r="C866" s="24" t="s">
        <v>212</v>
      </c>
      <c r="D866" s="22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76" t="s">
        <v>154</v>
      </c>
      <c r="AD866" s="4"/>
      <c r="AE866" s="4"/>
      <c r="AF866" s="4"/>
      <c r="AG866" s="4"/>
      <c r="AH866" s="4"/>
      <c r="AI866" s="7"/>
      <c r="AJ866" s="7"/>
      <c r="AK866" s="4"/>
      <c r="AL866" s="172" t="s">
        <v>216</v>
      </c>
      <c r="AM866" s="7"/>
      <c r="AN866" s="7"/>
      <c r="AO866" s="7"/>
      <c r="AP866" s="7"/>
      <c r="AQ866" s="7">
        <f t="shared" si="180"/>
        <v>2</v>
      </c>
      <c r="AR866" s="3">
        <f t="shared" si="185"/>
        <v>102</v>
      </c>
      <c r="AS866" s="8">
        <f t="shared" si="186"/>
        <v>1.9607843137254902E-2</v>
      </c>
    </row>
    <row r="867" spans="1:45" x14ac:dyDescent="0.25">
      <c r="A867" s="82"/>
      <c r="B867" s="84"/>
      <c r="C867" s="24" t="s">
        <v>213</v>
      </c>
      <c r="D867" s="22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76" t="s">
        <v>154</v>
      </c>
      <c r="AD867" s="4"/>
      <c r="AE867" s="4"/>
      <c r="AF867" s="4"/>
      <c r="AG867" s="4"/>
      <c r="AH867" s="4"/>
      <c r="AI867" s="7"/>
      <c r="AJ867" s="7"/>
      <c r="AK867" s="4"/>
      <c r="AL867" s="172" t="s">
        <v>216</v>
      </c>
      <c r="AM867" s="7"/>
      <c r="AN867" s="7"/>
      <c r="AO867" s="7"/>
      <c r="AP867" s="7"/>
      <c r="AQ867" s="7">
        <f t="shared" si="180"/>
        <v>2</v>
      </c>
      <c r="AR867" s="3">
        <f t="shared" si="185"/>
        <v>102</v>
      </c>
      <c r="AS867" s="8">
        <f t="shared" si="167"/>
        <v>1.9607843137254902E-2</v>
      </c>
    </row>
    <row r="868" spans="1:45" x14ac:dyDescent="0.25">
      <c r="A868" s="82"/>
      <c r="B868" s="83" t="s">
        <v>37</v>
      </c>
      <c r="C868" s="24" t="s">
        <v>114</v>
      </c>
      <c r="D868" s="22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76" t="s">
        <v>154</v>
      </c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7"/>
      <c r="AJ868" s="7"/>
      <c r="AK868" s="4"/>
      <c r="AL868" s="172" t="s">
        <v>216</v>
      </c>
      <c r="AM868" s="7"/>
      <c r="AN868" s="7"/>
      <c r="AO868" s="7"/>
      <c r="AP868" s="7"/>
      <c r="AQ868" s="7">
        <f t="shared" si="180"/>
        <v>2</v>
      </c>
      <c r="AR868" s="3">
        <f>34*2</f>
        <v>68</v>
      </c>
      <c r="AS868" s="8">
        <f t="shared" si="167"/>
        <v>2.9411764705882353E-2</v>
      </c>
    </row>
    <row r="869" spans="1:45" x14ac:dyDescent="0.25">
      <c r="A869" s="82"/>
      <c r="B869" s="83"/>
      <c r="C869" s="24" t="s">
        <v>115</v>
      </c>
      <c r="D869" s="22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76" t="s">
        <v>154</v>
      </c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7"/>
      <c r="AJ869" s="7"/>
      <c r="AK869" s="4"/>
      <c r="AL869" s="172" t="s">
        <v>216</v>
      </c>
      <c r="AM869" s="7"/>
      <c r="AN869" s="7"/>
      <c r="AO869" s="7"/>
      <c r="AP869" s="7"/>
      <c r="AQ869" s="7">
        <f t="shared" si="180"/>
        <v>2</v>
      </c>
      <c r="AR869" s="3">
        <f t="shared" ref="AR869:AR883" si="187">34*2</f>
        <v>68</v>
      </c>
      <c r="AS869" s="8">
        <f t="shared" si="167"/>
        <v>2.9411764705882353E-2</v>
      </c>
    </row>
    <row r="870" spans="1:45" x14ac:dyDescent="0.25">
      <c r="A870" s="82"/>
      <c r="B870" s="83"/>
      <c r="C870" s="24" t="s">
        <v>208</v>
      </c>
      <c r="D870" s="22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76" t="s">
        <v>154</v>
      </c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7"/>
      <c r="AJ870" s="7"/>
      <c r="AK870" s="4"/>
      <c r="AL870" s="172" t="s">
        <v>216</v>
      </c>
      <c r="AM870" s="7"/>
      <c r="AN870" s="7"/>
      <c r="AO870" s="7"/>
      <c r="AP870" s="7"/>
      <c r="AQ870" s="7">
        <f t="shared" si="180"/>
        <v>2</v>
      </c>
      <c r="AR870" s="3">
        <f t="shared" si="187"/>
        <v>68</v>
      </c>
      <c r="AS870" s="8">
        <f t="shared" ref="AS870:AS874" si="188">AQ870/AR870</f>
        <v>2.9411764705882353E-2</v>
      </c>
    </row>
    <row r="871" spans="1:45" x14ac:dyDescent="0.25">
      <c r="A871" s="82"/>
      <c r="B871" s="83"/>
      <c r="C871" s="24" t="s">
        <v>209</v>
      </c>
      <c r="D871" s="22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76" t="s">
        <v>154</v>
      </c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7"/>
      <c r="AJ871" s="7"/>
      <c r="AK871" s="4"/>
      <c r="AL871" s="172" t="s">
        <v>216</v>
      </c>
      <c r="AM871" s="7"/>
      <c r="AN871" s="7"/>
      <c r="AO871" s="7"/>
      <c r="AP871" s="7"/>
      <c r="AQ871" s="7">
        <f t="shared" si="180"/>
        <v>2</v>
      </c>
      <c r="AR871" s="3">
        <f t="shared" si="187"/>
        <v>68</v>
      </c>
      <c r="AS871" s="8">
        <f t="shared" si="188"/>
        <v>2.9411764705882353E-2</v>
      </c>
    </row>
    <row r="872" spans="1:45" x14ac:dyDescent="0.25">
      <c r="A872" s="82"/>
      <c r="B872" s="83"/>
      <c r="C872" s="24" t="s">
        <v>210</v>
      </c>
      <c r="D872" s="22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76" t="s">
        <v>154</v>
      </c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7"/>
      <c r="AJ872" s="7"/>
      <c r="AK872" s="4"/>
      <c r="AL872" s="172" t="s">
        <v>216</v>
      </c>
      <c r="AM872" s="7"/>
      <c r="AN872" s="7"/>
      <c r="AO872" s="7"/>
      <c r="AP872" s="7"/>
      <c r="AQ872" s="7">
        <f t="shared" si="180"/>
        <v>2</v>
      </c>
      <c r="AR872" s="3">
        <f t="shared" si="187"/>
        <v>68</v>
      </c>
      <c r="AS872" s="8">
        <f t="shared" si="188"/>
        <v>2.9411764705882353E-2</v>
      </c>
    </row>
    <row r="873" spans="1:45" x14ac:dyDescent="0.25">
      <c r="A873" s="82"/>
      <c r="B873" s="83"/>
      <c r="C873" s="24" t="s">
        <v>211</v>
      </c>
      <c r="D873" s="22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76" t="s">
        <v>154</v>
      </c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7"/>
      <c r="AJ873" s="7"/>
      <c r="AK873" s="4"/>
      <c r="AL873" s="172" t="s">
        <v>216</v>
      </c>
      <c r="AM873" s="7"/>
      <c r="AN873" s="7"/>
      <c r="AO873" s="7"/>
      <c r="AP873" s="7"/>
      <c r="AQ873" s="7">
        <f t="shared" si="180"/>
        <v>2</v>
      </c>
      <c r="AR873" s="3">
        <f t="shared" si="187"/>
        <v>68</v>
      </c>
      <c r="AS873" s="8">
        <f t="shared" si="188"/>
        <v>2.9411764705882353E-2</v>
      </c>
    </row>
    <row r="874" spans="1:45" x14ac:dyDescent="0.25">
      <c r="A874" s="82"/>
      <c r="B874" s="83"/>
      <c r="C874" s="24" t="s">
        <v>212</v>
      </c>
      <c r="D874" s="22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76" t="s">
        <v>154</v>
      </c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7"/>
      <c r="AJ874" s="7"/>
      <c r="AK874" s="4"/>
      <c r="AL874" s="172" t="s">
        <v>216</v>
      </c>
      <c r="AM874" s="7"/>
      <c r="AN874" s="7"/>
      <c r="AO874" s="7"/>
      <c r="AP874" s="7"/>
      <c r="AQ874" s="7">
        <f t="shared" si="180"/>
        <v>2</v>
      </c>
      <c r="AR874" s="3">
        <f t="shared" si="187"/>
        <v>68</v>
      </c>
      <c r="AS874" s="8">
        <f t="shared" si="188"/>
        <v>2.9411764705882353E-2</v>
      </c>
    </row>
    <row r="875" spans="1:45" x14ac:dyDescent="0.25">
      <c r="A875" s="82"/>
      <c r="B875" s="83"/>
      <c r="C875" s="24" t="s">
        <v>213</v>
      </c>
      <c r="D875" s="22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76" t="s">
        <v>154</v>
      </c>
      <c r="W875" s="4"/>
      <c r="X875" s="4"/>
      <c r="Y875" s="4"/>
      <c r="Z875" s="4"/>
      <c r="AA875" s="4"/>
      <c r="AB875" s="171"/>
      <c r="AC875" s="4"/>
      <c r="AD875" s="4"/>
      <c r="AE875" s="4"/>
      <c r="AF875" s="4"/>
      <c r="AG875" s="4"/>
      <c r="AH875" s="4"/>
      <c r="AI875" s="7"/>
      <c r="AJ875" s="7"/>
      <c r="AK875" s="4"/>
      <c r="AL875" s="172" t="s">
        <v>216</v>
      </c>
      <c r="AM875" s="7"/>
      <c r="AN875" s="7"/>
      <c r="AO875" s="7"/>
      <c r="AP875" s="7"/>
      <c r="AQ875" s="7">
        <f t="shared" si="180"/>
        <v>2</v>
      </c>
      <c r="AR875" s="3">
        <f t="shared" si="187"/>
        <v>68</v>
      </c>
      <c r="AS875" s="8">
        <f t="shared" si="167"/>
        <v>2.9411764705882353E-2</v>
      </c>
    </row>
    <row r="876" spans="1:45" x14ac:dyDescent="0.25">
      <c r="A876" s="82"/>
      <c r="B876" s="83" t="s">
        <v>29</v>
      </c>
      <c r="C876" s="24" t="s">
        <v>114</v>
      </c>
      <c r="D876" s="22"/>
      <c r="E876" s="4"/>
      <c r="F876" s="4"/>
      <c r="G876" s="4"/>
      <c r="H876" s="4"/>
      <c r="I876" s="4"/>
      <c r="J876" s="4"/>
      <c r="K876" s="4"/>
      <c r="L876" s="76" t="s">
        <v>154</v>
      </c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76" t="s">
        <v>154</v>
      </c>
      <c r="AC876" s="4"/>
      <c r="AD876" s="4"/>
      <c r="AE876" s="4"/>
      <c r="AF876" s="4"/>
      <c r="AG876" s="4"/>
      <c r="AH876" s="4"/>
      <c r="AI876" s="7"/>
      <c r="AJ876" s="7"/>
      <c r="AK876" s="4"/>
      <c r="AL876" s="172" t="s">
        <v>216</v>
      </c>
      <c r="AM876" s="7"/>
      <c r="AN876" s="7"/>
      <c r="AO876" s="7"/>
      <c r="AP876" s="7"/>
      <c r="AQ876" s="7">
        <f t="shared" si="180"/>
        <v>3</v>
      </c>
      <c r="AR876" s="3">
        <f t="shared" si="187"/>
        <v>68</v>
      </c>
      <c r="AS876" s="8">
        <f t="shared" si="167"/>
        <v>4.4117647058823532E-2</v>
      </c>
    </row>
    <row r="877" spans="1:45" x14ac:dyDescent="0.25">
      <c r="A877" s="82"/>
      <c r="B877" s="83"/>
      <c r="C877" s="24" t="s">
        <v>115</v>
      </c>
      <c r="D877" s="22"/>
      <c r="E877" s="4"/>
      <c r="F877" s="4"/>
      <c r="G877" s="4"/>
      <c r="H877" s="4"/>
      <c r="I877" s="4"/>
      <c r="J877" s="4"/>
      <c r="K877" s="4"/>
      <c r="L877" s="76" t="s">
        <v>154</v>
      </c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76" t="s">
        <v>154</v>
      </c>
      <c r="AC877" s="4"/>
      <c r="AD877" s="4"/>
      <c r="AE877" s="4"/>
      <c r="AF877" s="4"/>
      <c r="AG877" s="4"/>
      <c r="AH877" s="4"/>
      <c r="AI877" s="7"/>
      <c r="AJ877" s="7"/>
      <c r="AK877" s="4"/>
      <c r="AL877" s="172" t="s">
        <v>216</v>
      </c>
      <c r="AM877" s="7"/>
      <c r="AN877" s="7"/>
      <c r="AO877" s="7"/>
      <c r="AP877" s="7"/>
      <c r="AQ877" s="7">
        <f t="shared" si="180"/>
        <v>3</v>
      </c>
      <c r="AR877" s="3">
        <f t="shared" si="187"/>
        <v>68</v>
      </c>
      <c r="AS877" s="8">
        <f t="shared" si="167"/>
        <v>4.4117647058823532E-2</v>
      </c>
    </row>
    <row r="878" spans="1:45" x14ac:dyDescent="0.25">
      <c r="A878" s="82"/>
      <c r="B878" s="83"/>
      <c r="C878" s="24" t="s">
        <v>208</v>
      </c>
      <c r="D878" s="22"/>
      <c r="E878" s="4"/>
      <c r="F878" s="4"/>
      <c r="G878" s="4"/>
      <c r="H878" s="4"/>
      <c r="I878" s="4"/>
      <c r="J878" s="4"/>
      <c r="K878" s="4"/>
      <c r="L878" s="76" t="s">
        <v>154</v>
      </c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76" t="s">
        <v>154</v>
      </c>
      <c r="AC878" s="4"/>
      <c r="AD878" s="4"/>
      <c r="AE878" s="4"/>
      <c r="AF878" s="4"/>
      <c r="AG878" s="4"/>
      <c r="AH878" s="4"/>
      <c r="AI878" s="7"/>
      <c r="AJ878" s="7"/>
      <c r="AK878" s="4"/>
      <c r="AL878" s="172" t="s">
        <v>216</v>
      </c>
      <c r="AM878" s="7"/>
      <c r="AN878" s="7"/>
      <c r="AO878" s="7"/>
      <c r="AP878" s="7"/>
      <c r="AQ878" s="7">
        <f t="shared" si="180"/>
        <v>3</v>
      </c>
      <c r="AR878" s="3">
        <f t="shared" si="187"/>
        <v>68</v>
      </c>
      <c r="AS878" s="8">
        <f t="shared" ref="AS878:AS882" si="189">AQ878/AR878</f>
        <v>4.4117647058823532E-2</v>
      </c>
    </row>
    <row r="879" spans="1:45" x14ac:dyDescent="0.25">
      <c r="A879" s="82"/>
      <c r="B879" s="83"/>
      <c r="C879" s="24" t="s">
        <v>209</v>
      </c>
      <c r="D879" s="22"/>
      <c r="E879" s="4"/>
      <c r="F879" s="4"/>
      <c r="G879" s="4"/>
      <c r="H879" s="4"/>
      <c r="I879" s="4"/>
      <c r="J879" s="4"/>
      <c r="K879" s="4"/>
      <c r="L879" s="76" t="s">
        <v>154</v>
      </c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76" t="s">
        <v>154</v>
      </c>
      <c r="AC879" s="4"/>
      <c r="AD879" s="4"/>
      <c r="AE879" s="4"/>
      <c r="AF879" s="4"/>
      <c r="AG879" s="4"/>
      <c r="AH879" s="4"/>
      <c r="AI879" s="7"/>
      <c r="AJ879" s="7"/>
      <c r="AK879" s="4"/>
      <c r="AL879" s="172" t="s">
        <v>216</v>
      </c>
      <c r="AM879" s="7"/>
      <c r="AN879" s="7"/>
      <c r="AO879" s="7"/>
      <c r="AP879" s="7"/>
      <c r="AQ879" s="7">
        <f t="shared" si="180"/>
        <v>3</v>
      </c>
      <c r="AR879" s="3">
        <f t="shared" si="187"/>
        <v>68</v>
      </c>
      <c r="AS879" s="8">
        <f t="shared" si="189"/>
        <v>4.4117647058823532E-2</v>
      </c>
    </row>
    <row r="880" spans="1:45" x14ac:dyDescent="0.25">
      <c r="A880" s="82"/>
      <c r="B880" s="83"/>
      <c r="C880" s="24" t="s">
        <v>210</v>
      </c>
      <c r="D880" s="22"/>
      <c r="E880" s="4"/>
      <c r="F880" s="4"/>
      <c r="G880" s="4"/>
      <c r="H880" s="4"/>
      <c r="I880" s="4"/>
      <c r="J880" s="4"/>
      <c r="K880" s="4"/>
      <c r="L880" s="76" t="s">
        <v>154</v>
      </c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76" t="s">
        <v>154</v>
      </c>
      <c r="AC880" s="4"/>
      <c r="AD880" s="4"/>
      <c r="AE880" s="4"/>
      <c r="AF880" s="4"/>
      <c r="AG880" s="4"/>
      <c r="AH880" s="4"/>
      <c r="AI880" s="7"/>
      <c r="AJ880" s="7"/>
      <c r="AK880" s="4"/>
      <c r="AL880" s="172" t="s">
        <v>216</v>
      </c>
      <c r="AM880" s="7"/>
      <c r="AN880" s="7"/>
      <c r="AO880" s="7"/>
      <c r="AP880" s="7"/>
      <c r="AQ880" s="7">
        <f t="shared" si="180"/>
        <v>3</v>
      </c>
      <c r="AR880" s="3">
        <f t="shared" si="187"/>
        <v>68</v>
      </c>
      <c r="AS880" s="8">
        <f t="shared" si="189"/>
        <v>4.4117647058823532E-2</v>
      </c>
    </row>
    <row r="881" spans="1:45" x14ac:dyDescent="0.25">
      <c r="A881" s="82"/>
      <c r="B881" s="83"/>
      <c r="C881" s="24" t="s">
        <v>211</v>
      </c>
      <c r="D881" s="22"/>
      <c r="E881" s="4"/>
      <c r="F881" s="4"/>
      <c r="G881" s="4"/>
      <c r="H881" s="4"/>
      <c r="I881" s="4"/>
      <c r="J881" s="4"/>
      <c r="K881" s="4"/>
      <c r="L881" s="76" t="s">
        <v>154</v>
      </c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76" t="s">
        <v>154</v>
      </c>
      <c r="AC881" s="4"/>
      <c r="AD881" s="4"/>
      <c r="AE881" s="4"/>
      <c r="AF881" s="4"/>
      <c r="AG881" s="4"/>
      <c r="AH881" s="4"/>
      <c r="AI881" s="7"/>
      <c r="AJ881" s="7"/>
      <c r="AK881" s="4"/>
      <c r="AL881" s="172" t="s">
        <v>216</v>
      </c>
      <c r="AM881" s="7"/>
      <c r="AN881" s="7"/>
      <c r="AO881" s="7"/>
      <c r="AP881" s="7"/>
      <c r="AQ881" s="7">
        <f t="shared" si="180"/>
        <v>3</v>
      </c>
      <c r="AR881" s="3">
        <f t="shared" si="187"/>
        <v>68</v>
      </c>
      <c r="AS881" s="8">
        <f t="shared" si="189"/>
        <v>4.4117647058823532E-2</v>
      </c>
    </row>
    <row r="882" spans="1:45" x14ac:dyDescent="0.25">
      <c r="A882" s="82"/>
      <c r="B882" s="83"/>
      <c r="C882" s="24" t="s">
        <v>212</v>
      </c>
      <c r="D882" s="22"/>
      <c r="E882" s="4"/>
      <c r="F882" s="4"/>
      <c r="G882" s="4"/>
      <c r="H882" s="4"/>
      <c r="I882" s="4"/>
      <c r="J882" s="4"/>
      <c r="K882" s="4"/>
      <c r="L882" s="76" t="s">
        <v>154</v>
      </c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76" t="s">
        <v>154</v>
      </c>
      <c r="AC882" s="4"/>
      <c r="AD882" s="4"/>
      <c r="AE882" s="4"/>
      <c r="AF882" s="4"/>
      <c r="AG882" s="4"/>
      <c r="AH882" s="4"/>
      <c r="AI882" s="7"/>
      <c r="AJ882" s="7"/>
      <c r="AK882" s="4"/>
      <c r="AL882" s="172" t="s">
        <v>216</v>
      </c>
      <c r="AM882" s="7"/>
      <c r="AN882" s="7"/>
      <c r="AO882" s="7"/>
      <c r="AP882" s="7"/>
      <c r="AQ882" s="7">
        <f t="shared" si="180"/>
        <v>3</v>
      </c>
      <c r="AR882" s="3">
        <f t="shared" si="187"/>
        <v>68</v>
      </c>
      <c r="AS882" s="8">
        <f t="shared" si="189"/>
        <v>4.4117647058823532E-2</v>
      </c>
    </row>
    <row r="883" spans="1:45" x14ac:dyDescent="0.25">
      <c r="A883" s="82"/>
      <c r="B883" s="83"/>
      <c r="C883" s="24" t="s">
        <v>213</v>
      </c>
      <c r="D883" s="22"/>
      <c r="E883" s="4"/>
      <c r="F883" s="4"/>
      <c r="G883" s="4"/>
      <c r="H883" s="4"/>
      <c r="I883" s="4"/>
      <c r="J883" s="4"/>
      <c r="K883" s="4"/>
      <c r="L883" s="76" t="s">
        <v>154</v>
      </c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76" t="s">
        <v>154</v>
      </c>
      <c r="AC883" s="4"/>
      <c r="AD883" s="4"/>
      <c r="AE883" s="4"/>
      <c r="AF883" s="4"/>
      <c r="AG883" s="4"/>
      <c r="AH883" s="4"/>
      <c r="AI883" s="7"/>
      <c r="AJ883" s="7"/>
      <c r="AK883" s="4"/>
      <c r="AL883" s="172" t="s">
        <v>216</v>
      </c>
      <c r="AM883" s="7"/>
      <c r="AN883" s="7"/>
      <c r="AO883" s="7"/>
      <c r="AP883" s="7"/>
      <c r="AQ883" s="7">
        <f t="shared" si="180"/>
        <v>3</v>
      </c>
      <c r="AR883" s="3">
        <f t="shared" si="187"/>
        <v>68</v>
      </c>
      <c r="AS883" s="8">
        <f t="shared" si="167"/>
        <v>4.4117647058823532E-2</v>
      </c>
    </row>
    <row r="884" spans="1:45" x14ac:dyDescent="0.25">
      <c r="A884" s="82"/>
      <c r="B884" s="83" t="s">
        <v>88</v>
      </c>
      <c r="C884" s="24" t="s">
        <v>114</v>
      </c>
      <c r="D884" s="22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7"/>
      <c r="AJ884" s="7"/>
      <c r="AK884" s="4"/>
      <c r="AL884" s="4"/>
      <c r="AM884" s="7"/>
      <c r="AN884" s="7"/>
      <c r="AO884" s="7"/>
      <c r="AP884" s="7"/>
      <c r="AQ884" s="7">
        <f t="shared" si="180"/>
        <v>0</v>
      </c>
      <c r="AR884" s="3">
        <f>34*1</f>
        <v>34</v>
      </c>
      <c r="AS884" s="8">
        <f t="shared" si="167"/>
        <v>0</v>
      </c>
    </row>
    <row r="885" spans="1:45" x14ac:dyDescent="0.25">
      <c r="A885" s="82"/>
      <c r="B885" s="83"/>
      <c r="C885" s="24" t="s">
        <v>115</v>
      </c>
      <c r="D885" s="22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7"/>
      <c r="AJ885" s="7"/>
      <c r="AK885" s="4"/>
      <c r="AL885" s="4"/>
      <c r="AM885" s="7"/>
      <c r="AN885" s="7"/>
      <c r="AO885" s="7"/>
      <c r="AP885" s="7"/>
      <c r="AQ885" s="7">
        <f t="shared" si="180"/>
        <v>0</v>
      </c>
      <c r="AR885" s="3">
        <f t="shared" ref="AR885:AR889" si="190">34*1</f>
        <v>34</v>
      </c>
      <c r="AS885" s="8">
        <f t="shared" si="167"/>
        <v>0</v>
      </c>
    </row>
    <row r="886" spans="1:45" x14ac:dyDescent="0.25">
      <c r="A886" s="82"/>
      <c r="B886" s="83"/>
      <c r="C886" s="24" t="s">
        <v>116</v>
      </c>
      <c r="D886" s="22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7"/>
      <c r="AJ886" s="7"/>
      <c r="AK886" s="4"/>
      <c r="AL886" s="4"/>
      <c r="AM886" s="7"/>
      <c r="AN886" s="7"/>
      <c r="AO886" s="7"/>
      <c r="AP886" s="7"/>
      <c r="AQ886" s="7">
        <f t="shared" si="180"/>
        <v>0</v>
      </c>
      <c r="AR886" s="3">
        <f t="shared" si="190"/>
        <v>34</v>
      </c>
      <c r="AS886" s="8">
        <f t="shared" si="167"/>
        <v>0</v>
      </c>
    </row>
    <row r="887" spans="1:45" x14ac:dyDescent="0.25">
      <c r="A887" s="82"/>
      <c r="B887" s="83" t="s">
        <v>110</v>
      </c>
      <c r="C887" s="24" t="s">
        <v>114</v>
      </c>
      <c r="D887" s="22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7"/>
      <c r="AJ887" s="7"/>
      <c r="AK887" s="4"/>
      <c r="AL887" s="4"/>
      <c r="AM887" s="7"/>
      <c r="AN887" s="7"/>
      <c r="AO887" s="7"/>
      <c r="AP887" s="7"/>
      <c r="AQ887" s="7">
        <f t="shared" si="180"/>
        <v>0</v>
      </c>
      <c r="AR887" s="3">
        <f t="shared" si="190"/>
        <v>34</v>
      </c>
      <c r="AS887" s="8">
        <f t="shared" si="167"/>
        <v>0</v>
      </c>
    </row>
    <row r="888" spans="1:45" x14ac:dyDescent="0.25">
      <c r="A888" s="82"/>
      <c r="B888" s="83"/>
      <c r="C888" s="24" t="s">
        <v>115</v>
      </c>
      <c r="D888" s="22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7"/>
      <c r="AJ888" s="7"/>
      <c r="AK888" s="4"/>
      <c r="AL888" s="4"/>
      <c r="AM888" s="7"/>
      <c r="AN888" s="7"/>
      <c r="AO888" s="7"/>
      <c r="AP888" s="7"/>
      <c r="AQ888" s="7">
        <f t="shared" si="180"/>
        <v>0</v>
      </c>
      <c r="AR888" s="3">
        <f t="shared" si="190"/>
        <v>34</v>
      </c>
      <c r="AS888" s="8">
        <f t="shared" si="167"/>
        <v>0</v>
      </c>
    </row>
    <row r="889" spans="1:45" x14ac:dyDescent="0.25">
      <c r="A889" s="82"/>
      <c r="B889" s="83"/>
      <c r="C889" s="24" t="s">
        <v>116</v>
      </c>
      <c r="D889" s="22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7"/>
      <c r="AJ889" s="7"/>
      <c r="AK889" s="4"/>
      <c r="AL889" s="4"/>
      <c r="AM889" s="7"/>
      <c r="AN889" s="7"/>
      <c r="AO889" s="7"/>
      <c r="AP889" s="7"/>
      <c r="AQ889" s="7">
        <f t="shared" si="180"/>
        <v>0</v>
      </c>
      <c r="AR889" s="3">
        <f t="shared" si="190"/>
        <v>34</v>
      </c>
      <c r="AS889" s="8">
        <f t="shared" si="167"/>
        <v>0</v>
      </c>
    </row>
    <row r="890" spans="1:45" ht="12.75" customHeight="1" x14ac:dyDescent="0.25">
      <c r="A890" s="82"/>
      <c r="B890" s="83" t="s">
        <v>75</v>
      </c>
      <c r="C890" s="24" t="s">
        <v>114</v>
      </c>
      <c r="D890" s="25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3"/>
      <c r="U890" s="4"/>
      <c r="V890" s="4"/>
      <c r="W890" s="4"/>
      <c r="X890" s="4"/>
      <c r="Y890" s="4"/>
      <c r="Z890" s="4"/>
      <c r="AA890" s="4"/>
      <c r="AB890" s="4"/>
      <c r="AC890" s="4"/>
      <c r="AD890" s="3"/>
      <c r="AE890" s="4"/>
      <c r="AF890" s="4"/>
      <c r="AG890" s="4"/>
      <c r="AH890" s="4"/>
      <c r="AI890" s="7"/>
      <c r="AJ890" s="7"/>
      <c r="AK890" s="4"/>
      <c r="AL890" s="4"/>
      <c r="AM890" s="7"/>
      <c r="AN890" s="7"/>
      <c r="AO890" s="7"/>
      <c r="AP890" s="7"/>
      <c r="AQ890" s="7">
        <f t="shared" si="180"/>
        <v>0</v>
      </c>
      <c r="AR890" s="3">
        <f>34*2</f>
        <v>68</v>
      </c>
      <c r="AS890" s="8">
        <f t="shared" si="167"/>
        <v>0</v>
      </c>
    </row>
    <row r="891" spans="1:45" ht="12.75" customHeight="1" x14ac:dyDescent="0.25">
      <c r="A891" s="82"/>
      <c r="B891" s="83"/>
      <c r="C891" s="24" t="s">
        <v>115</v>
      </c>
      <c r="D891" s="25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T891" s="3"/>
      <c r="U891" s="4"/>
      <c r="V891" s="4"/>
      <c r="W891" s="4"/>
      <c r="X891" s="4"/>
      <c r="Y891" s="4"/>
      <c r="Z891" s="4"/>
      <c r="AA891" s="4"/>
      <c r="AB891" s="4"/>
      <c r="AD891" s="3"/>
      <c r="AE891" s="4"/>
      <c r="AF891" s="4"/>
      <c r="AG891" s="4"/>
      <c r="AH891" s="4"/>
      <c r="AI891" s="7"/>
      <c r="AJ891" s="7"/>
      <c r="AK891" s="4"/>
      <c r="AL891" s="4"/>
      <c r="AM891" s="7"/>
      <c r="AN891" s="7"/>
      <c r="AO891" s="7"/>
      <c r="AP891" s="7"/>
      <c r="AQ891" s="7">
        <f t="shared" si="180"/>
        <v>0</v>
      </c>
      <c r="AR891" s="3">
        <f t="shared" ref="AR891:AR892" si="191">34*2</f>
        <v>68</v>
      </c>
      <c r="AS891" s="8">
        <f t="shared" si="167"/>
        <v>0</v>
      </c>
    </row>
    <row r="892" spans="1:45" ht="12.75" customHeight="1" x14ac:dyDescent="0.25">
      <c r="A892" s="82"/>
      <c r="B892" s="83"/>
      <c r="C892" s="24" t="s">
        <v>116</v>
      </c>
      <c r="D892" s="22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3"/>
      <c r="T892" s="4"/>
      <c r="U892" s="4"/>
      <c r="V892" s="4"/>
      <c r="W892" s="4"/>
      <c r="X892" s="4"/>
      <c r="Y892" s="4"/>
      <c r="Z892" s="4"/>
      <c r="AA892" s="4"/>
      <c r="AB892" s="4"/>
      <c r="AC892" s="3"/>
      <c r="AD892" s="4"/>
      <c r="AE892" s="4"/>
      <c r="AF892" s="4"/>
      <c r="AG892" s="4"/>
      <c r="AH892" s="4"/>
      <c r="AI892" s="7"/>
      <c r="AJ892" s="7"/>
      <c r="AK892" s="4"/>
      <c r="AL892" s="4"/>
      <c r="AM892" s="7"/>
      <c r="AN892" s="7"/>
      <c r="AO892" s="7"/>
      <c r="AP892" s="7"/>
      <c r="AQ892" s="7">
        <f t="shared" si="180"/>
        <v>0</v>
      </c>
      <c r="AR892" s="3">
        <f t="shared" si="191"/>
        <v>68</v>
      </c>
      <c r="AS892" s="8">
        <f t="shared" si="167"/>
        <v>0</v>
      </c>
    </row>
    <row r="893" spans="1:45" ht="27" customHeight="1" x14ac:dyDescent="0.25">
      <c r="A893" s="55"/>
      <c r="B893" s="56"/>
      <c r="C893" s="56"/>
      <c r="D893" s="56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4"/>
      <c r="AK893" s="54"/>
      <c r="AL893" s="54"/>
      <c r="AM893" s="55"/>
      <c r="AN893" s="55"/>
      <c r="AO893" s="55"/>
      <c r="AP893" s="55"/>
      <c r="AQ893" s="55"/>
      <c r="AR893" s="55"/>
      <c r="AS893" s="55"/>
    </row>
    <row r="894" spans="1:45" ht="111.75" customHeight="1" x14ac:dyDescent="0.25">
      <c r="A894" s="91" t="s">
        <v>41</v>
      </c>
      <c r="B894" s="92"/>
      <c r="C894" s="92"/>
      <c r="D894" s="93"/>
      <c r="E894" s="129" t="s">
        <v>40</v>
      </c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  <c r="AA894" s="129"/>
      <c r="AB894" s="129"/>
      <c r="AC894" s="129"/>
      <c r="AD894" s="129"/>
      <c r="AE894" s="129"/>
      <c r="AF894" s="129"/>
      <c r="AG894" s="129"/>
      <c r="AH894" s="129"/>
      <c r="AI894" s="129"/>
      <c r="AJ894" s="129"/>
      <c r="AK894" s="129"/>
      <c r="AL894" s="129"/>
      <c r="AM894" s="129"/>
      <c r="AN894" s="129"/>
      <c r="AO894" s="129"/>
      <c r="AP894" s="129"/>
      <c r="AQ894" s="111" t="s">
        <v>20</v>
      </c>
      <c r="AR894" s="132" t="s">
        <v>22</v>
      </c>
      <c r="AS894" s="133" t="s">
        <v>21</v>
      </c>
    </row>
    <row r="895" spans="1:45" ht="12.75" customHeight="1" x14ac:dyDescent="0.25">
      <c r="A895" s="85" t="s">
        <v>0</v>
      </c>
      <c r="B895" s="86"/>
      <c r="C895" s="87"/>
      <c r="D895" s="23" t="s">
        <v>18</v>
      </c>
      <c r="E895" s="83" t="s">
        <v>1</v>
      </c>
      <c r="F895" s="83"/>
      <c r="G895" s="83"/>
      <c r="H895" s="83"/>
      <c r="I895" s="83" t="s">
        <v>2</v>
      </c>
      <c r="J895" s="83"/>
      <c r="K895" s="83"/>
      <c r="L895" s="83"/>
      <c r="M895" s="83" t="s">
        <v>3</v>
      </c>
      <c r="N895" s="83"/>
      <c r="O895" s="83"/>
      <c r="P895" s="83"/>
      <c r="Q895" s="83" t="s">
        <v>4</v>
      </c>
      <c r="R895" s="83"/>
      <c r="S895" s="83"/>
      <c r="T895" s="83"/>
      <c r="U895" s="83" t="s">
        <v>5</v>
      </c>
      <c r="V895" s="83"/>
      <c r="W895" s="83"/>
      <c r="X895" s="83" t="s">
        <v>6</v>
      </c>
      <c r="Y895" s="83"/>
      <c r="Z895" s="83"/>
      <c r="AA895" s="83"/>
      <c r="AB895" s="83" t="s">
        <v>7</v>
      </c>
      <c r="AC895" s="83"/>
      <c r="AD895" s="83"/>
      <c r="AE895" s="83" t="s">
        <v>8</v>
      </c>
      <c r="AF895" s="83"/>
      <c r="AG895" s="83"/>
      <c r="AH895" s="83"/>
      <c r="AI895" s="83"/>
      <c r="AJ895" s="83" t="s">
        <v>9</v>
      </c>
      <c r="AK895" s="83"/>
      <c r="AL895" s="83"/>
      <c r="AM895" s="83" t="s">
        <v>10</v>
      </c>
      <c r="AN895" s="83"/>
      <c r="AO895" s="83"/>
      <c r="AP895" s="83"/>
      <c r="AQ895" s="111"/>
      <c r="AR895" s="132"/>
      <c r="AS895" s="133"/>
    </row>
    <row r="896" spans="1:45" x14ac:dyDescent="0.25">
      <c r="A896" s="88"/>
      <c r="B896" s="89"/>
      <c r="C896" s="90"/>
      <c r="D896" s="23" t="s">
        <v>19</v>
      </c>
      <c r="E896" s="5">
        <v>1</v>
      </c>
      <c r="F896" s="5">
        <v>2</v>
      </c>
      <c r="G896" s="5">
        <v>3</v>
      </c>
      <c r="H896" s="5">
        <v>4</v>
      </c>
      <c r="I896" s="5">
        <v>5</v>
      </c>
      <c r="J896" s="5">
        <v>6</v>
      </c>
      <c r="K896" s="5">
        <v>7</v>
      </c>
      <c r="L896" s="5">
        <v>8</v>
      </c>
      <c r="M896" s="5">
        <v>9</v>
      </c>
      <c r="N896" s="5">
        <v>10</v>
      </c>
      <c r="O896" s="5">
        <v>11</v>
      </c>
      <c r="P896" s="5">
        <v>12</v>
      </c>
      <c r="Q896" s="5">
        <v>13</v>
      </c>
      <c r="R896" s="5">
        <v>14</v>
      </c>
      <c r="S896" s="5">
        <v>15</v>
      </c>
      <c r="T896" s="5">
        <v>16</v>
      </c>
      <c r="U896" s="5">
        <v>17</v>
      </c>
      <c r="V896" s="5">
        <v>18</v>
      </c>
      <c r="W896" s="5">
        <v>19</v>
      </c>
      <c r="X896" s="5">
        <v>20</v>
      </c>
      <c r="Y896" s="5">
        <v>21</v>
      </c>
      <c r="Z896" s="5">
        <v>22</v>
      </c>
      <c r="AA896" s="5">
        <v>23</v>
      </c>
      <c r="AB896" s="5">
        <v>24</v>
      </c>
      <c r="AC896" s="5">
        <v>25</v>
      </c>
      <c r="AD896" s="5">
        <v>26</v>
      </c>
      <c r="AE896" s="5">
        <v>27</v>
      </c>
      <c r="AF896" s="5">
        <v>28</v>
      </c>
      <c r="AG896" s="5">
        <v>29</v>
      </c>
      <c r="AH896" s="5">
        <v>30</v>
      </c>
      <c r="AI896" s="5">
        <v>31</v>
      </c>
      <c r="AJ896" s="5">
        <v>32</v>
      </c>
      <c r="AK896" s="5">
        <v>33</v>
      </c>
      <c r="AL896" s="5">
        <v>34</v>
      </c>
      <c r="AM896" s="5">
        <v>35</v>
      </c>
      <c r="AN896" s="5">
        <v>36</v>
      </c>
      <c r="AO896" s="5">
        <v>37</v>
      </c>
      <c r="AP896" s="5">
        <v>38</v>
      </c>
      <c r="AQ896" s="111"/>
      <c r="AR896" s="132"/>
      <c r="AS896" s="133"/>
    </row>
    <row r="897" spans="1:45" x14ac:dyDescent="0.25">
      <c r="A897" s="82" t="s">
        <v>25</v>
      </c>
      <c r="B897" s="80" t="s">
        <v>13</v>
      </c>
      <c r="C897" s="44" t="s">
        <v>117</v>
      </c>
      <c r="D897" s="25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7"/>
      <c r="AN897" s="7"/>
      <c r="AO897" s="7"/>
      <c r="AP897" s="7"/>
      <c r="AQ897" s="7">
        <f t="shared" ref="AQ897:AQ944" si="192">SUM(E897:AP897)</f>
        <v>0</v>
      </c>
      <c r="AR897" s="68">
        <f>34*2</f>
        <v>68</v>
      </c>
      <c r="AS897" s="8">
        <f t="shared" ref="AS897:AS944" si="193">AQ897/AR897</f>
        <v>0</v>
      </c>
    </row>
    <row r="898" spans="1:45" x14ac:dyDescent="0.25">
      <c r="A898" s="82"/>
      <c r="B898" s="81"/>
      <c r="C898" s="44" t="s">
        <v>118</v>
      </c>
      <c r="D898" s="25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7"/>
      <c r="AN898" s="7"/>
      <c r="AO898" s="7"/>
      <c r="AP898" s="7"/>
      <c r="AQ898" s="7">
        <f t="shared" si="192"/>
        <v>0</v>
      </c>
      <c r="AR898" s="68">
        <f t="shared" ref="AR898:AR899" si="194">34*2</f>
        <v>68</v>
      </c>
      <c r="AS898" s="8">
        <f t="shared" si="193"/>
        <v>0</v>
      </c>
    </row>
    <row r="899" spans="1:45" x14ac:dyDescent="0.25">
      <c r="A899" s="82"/>
      <c r="B899" s="84"/>
      <c r="C899" s="44" t="s">
        <v>119</v>
      </c>
      <c r="D899" s="25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7"/>
      <c r="AN899" s="7"/>
      <c r="AO899" s="7"/>
      <c r="AP899" s="7"/>
      <c r="AQ899" s="7">
        <f t="shared" si="192"/>
        <v>0</v>
      </c>
      <c r="AR899" s="68">
        <f t="shared" si="194"/>
        <v>68</v>
      </c>
      <c r="AS899" s="8">
        <f t="shared" si="193"/>
        <v>0</v>
      </c>
    </row>
    <row r="900" spans="1:45" x14ac:dyDescent="0.25">
      <c r="A900" s="82"/>
      <c r="B900" s="80" t="s">
        <v>27</v>
      </c>
      <c r="C900" s="44" t="s">
        <v>117</v>
      </c>
      <c r="D900" s="25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7"/>
      <c r="AN900" s="7"/>
      <c r="AO900" s="7"/>
      <c r="AP900" s="7"/>
      <c r="AQ900" s="7">
        <f t="shared" si="192"/>
        <v>0</v>
      </c>
      <c r="AR900" s="68">
        <f>34*3</f>
        <v>102</v>
      </c>
      <c r="AS900" s="8">
        <f t="shared" si="193"/>
        <v>0</v>
      </c>
    </row>
    <row r="901" spans="1:45" ht="15" customHeight="1" x14ac:dyDescent="0.25">
      <c r="A901" s="82"/>
      <c r="B901" s="81"/>
      <c r="C901" s="44" t="s">
        <v>118</v>
      </c>
      <c r="D901" s="22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7"/>
      <c r="AN901" s="7"/>
      <c r="AO901" s="7"/>
      <c r="AP901" s="7"/>
      <c r="AQ901" s="7">
        <f t="shared" si="192"/>
        <v>0</v>
      </c>
      <c r="AR901" s="68">
        <f t="shared" ref="AR901:AR905" si="195">34*3</f>
        <v>102</v>
      </c>
      <c r="AS901" s="8">
        <f t="shared" si="193"/>
        <v>0</v>
      </c>
    </row>
    <row r="902" spans="1:45" x14ac:dyDescent="0.25">
      <c r="A902" s="82"/>
      <c r="B902" s="84"/>
      <c r="C902" s="44" t="s">
        <v>119</v>
      </c>
      <c r="D902" s="25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7"/>
      <c r="AN902" s="7"/>
      <c r="AO902" s="7"/>
      <c r="AP902" s="7"/>
      <c r="AQ902" s="7">
        <f t="shared" si="192"/>
        <v>0</v>
      </c>
      <c r="AR902" s="68">
        <f t="shared" si="195"/>
        <v>102</v>
      </c>
      <c r="AS902" s="8">
        <f t="shared" si="193"/>
        <v>0</v>
      </c>
    </row>
    <row r="903" spans="1:45" x14ac:dyDescent="0.25">
      <c r="A903" s="82"/>
      <c r="B903" s="80" t="s">
        <v>12</v>
      </c>
      <c r="C903" s="44" t="s">
        <v>117</v>
      </c>
      <c r="D903" s="22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7"/>
      <c r="AN903" s="7"/>
      <c r="AO903" s="7"/>
      <c r="AP903" s="7"/>
      <c r="AQ903" s="7">
        <f t="shared" si="192"/>
        <v>0</v>
      </c>
      <c r="AR903" s="68">
        <f t="shared" si="195"/>
        <v>102</v>
      </c>
      <c r="AS903" s="8">
        <f t="shared" si="193"/>
        <v>0</v>
      </c>
    </row>
    <row r="904" spans="1:45" x14ac:dyDescent="0.25">
      <c r="A904" s="82"/>
      <c r="B904" s="81"/>
      <c r="C904" s="44" t="s">
        <v>118</v>
      </c>
      <c r="D904" s="25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7"/>
      <c r="AN904" s="7"/>
      <c r="AO904" s="7"/>
      <c r="AP904" s="7"/>
      <c r="AQ904" s="7">
        <f t="shared" si="192"/>
        <v>0</v>
      </c>
      <c r="AR904" s="68">
        <f t="shared" si="195"/>
        <v>102</v>
      </c>
      <c r="AS904" s="8">
        <f t="shared" si="193"/>
        <v>0</v>
      </c>
    </row>
    <row r="905" spans="1:45" x14ac:dyDescent="0.25">
      <c r="A905" s="82"/>
      <c r="B905" s="84"/>
      <c r="C905" s="44" t="s">
        <v>119</v>
      </c>
      <c r="D905" s="25"/>
      <c r="E905" s="4"/>
      <c r="F905" s="4"/>
      <c r="G905" s="4"/>
      <c r="H905" s="4"/>
      <c r="I905" s="3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7"/>
      <c r="AN905" s="7"/>
      <c r="AO905" s="7"/>
      <c r="AP905" s="7"/>
      <c r="AQ905" s="7">
        <f t="shared" si="192"/>
        <v>0</v>
      </c>
      <c r="AR905" s="68">
        <f t="shared" si="195"/>
        <v>102</v>
      </c>
      <c r="AS905" s="8">
        <f t="shared" si="193"/>
        <v>0</v>
      </c>
    </row>
    <row r="906" spans="1:45" ht="14.25" customHeight="1" x14ac:dyDescent="0.25">
      <c r="A906" s="82"/>
      <c r="B906" s="80" t="s">
        <v>120</v>
      </c>
      <c r="C906" s="44" t="s">
        <v>117</v>
      </c>
      <c r="D906" s="25"/>
      <c r="E906" s="4"/>
      <c r="F906" s="4"/>
      <c r="G906" s="4"/>
      <c r="I906" s="3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7"/>
      <c r="AN906" s="7"/>
      <c r="AO906" s="7"/>
      <c r="AP906" s="7"/>
      <c r="AQ906" s="7">
        <f t="shared" si="192"/>
        <v>0</v>
      </c>
      <c r="AR906" s="68">
        <f>34*2</f>
        <v>68</v>
      </c>
      <c r="AS906" s="8">
        <f t="shared" si="193"/>
        <v>0</v>
      </c>
    </row>
    <row r="907" spans="1:45" x14ac:dyDescent="0.25">
      <c r="A907" s="82"/>
      <c r="B907" s="81"/>
      <c r="C907" s="44" t="s">
        <v>118</v>
      </c>
      <c r="D907" s="67"/>
      <c r="E907" s="4"/>
      <c r="F907" s="4"/>
      <c r="G907" s="4"/>
      <c r="H907" s="3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7"/>
      <c r="AN907" s="7"/>
      <c r="AO907" s="7"/>
      <c r="AP907" s="7"/>
      <c r="AQ907" s="7">
        <f t="shared" si="192"/>
        <v>0</v>
      </c>
      <c r="AR907" s="68">
        <f t="shared" ref="AR907:AR914" si="196">34*2</f>
        <v>68</v>
      </c>
      <c r="AS907" s="8">
        <f t="shared" si="193"/>
        <v>0</v>
      </c>
    </row>
    <row r="908" spans="1:45" x14ac:dyDescent="0.25">
      <c r="A908" s="82"/>
      <c r="B908" s="84"/>
      <c r="C908" s="44" t="s">
        <v>119</v>
      </c>
      <c r="D908" s="25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7"/>
      <c r="AJ908" s="7"/>
      <c r="AK908" s="4"/>
      <c r="AL908" s="4"/>
      <c r="AM908" s="7"/>
      <c r="AN908" s="7"/>
      <c r="AO908" s="7"/>
      <c r="AP908" s="7"/>
      <c r="AQ908" s="7">
        <f t="shared" si="192"/>
        <v>0</v>
      </c>
      <c r="AR908" s="68">
        <f t="shared" si="196"/>
        <v>68</v>
      </c>
      <c r="AS908" s="8">
        <f t="shared" si="193"/>
        <v>0</v>
      </c>
    </row>
    <row r="909" spans="1:45" x14ac:dyDescent="0.25">
      <c r="A909" s="82"/>
      <c r="B909" s="80" t="s">
        <v>102</v>
      </c>
      <c r="C909" s="44" t="s">
        <v>117</v>
      </c>
      <c r="D909" s="25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7"/>
      <c r="AJ909" s="7"/>
      <c r="AK909" s="4"/>
      <c r="AL909" s="4"/>
      <c r="AM909" s="7"/>
      <c r="AN909" s="7"/>
      <c r="AO909" s="7"/>
      <c r="AP909" s="7"/>
      <c r="AQ909" s="7">
        <f t="shared" si="192"/>
        <v>0</v>
      </c>
      <c r="AR909" s="68">
        <f t="shared" si="196"/>
        <v>68</v>
      </c>
      <c r="AS909" s="8">
        <f t="shared" si="193"/>
        <v>0</v>
      </c>
    </row>
    <row r="910" spans="1:45" x14ac:dyDescent="0.25">
      <c r="A910" s="82"/>
      <c r="B910" s="81"/>
      <c r="C910" s="44" t="s">
        <v>118</v>
      </c>
      <c r="D910" s="25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7"/>
      <c r="AJ910" s="7"/>
      <c r="AK910" s="4"/>
      <c r="AL910" s="4"/>
      <c r="AM910" s="7"/>
      <c r="AN910" s="7"/>
      <c r="AO910" s="7"/>
      <c r="AP910" s="7"/>
      <c r="AQ910" s="7">
        <f t="shared" si="192"/>
        <v>0</v>
      </c>
      <c r="AR910" s="68">
        <f t="shared" si="196"/>
        <v>68</v>
      </c>
      <c r="AS910" s="8">
        <f t="shared" si="193"/>
        <v>0</v>
      </c>
    </row>
    <row r="911" spans="1:45" x14ac:dyDescent="0.25">
      <c r="A911" s="82"/>
      <c r="B911" s="84"/>
      <c r="C911" s="44" t="s">
        <v>119</v>
      </c>
      <c r="D911" s="25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7"/>
      <c r="AJ911" s="7"/>
      <c r="AK911" s="4"/>
      <c r="AL911" s="4"/>
      <c r="AM911" s="7"/>
      <c r="AN911" s="7"/>
      <c r="AO911" s="7"/>
      <c r="AP911" s="7"/>
      <c r="AQ911" s="7">
        <f t="shared" si="192"/>
        <v>0</v>
      </c>
      <c r="AR911" s="68">
        <f t="shared" si="196"/>
        <v>68</v>
      </c>
      <c r="AS911" s="8">
        <f t="shared" si="193"/>
        <v>0</v>
      </c>
    </row>
    <row r="912" spans="1:45" x14ac:dyDescent="0.25">
      <c r="A912" s="82"/>
      <c r="B912" s="80" t="s">
        <v>103</v>
      </c>
      <c r="C912" s="44" t="s">
        <v>117</v>
      </c>
      <c r="D912" s="22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7"/>
      <c r="AJ912" s="7"/>
      <c r="AK912" s="4"/>
      <c r="AL912" s="4"/>
      <c r="AM912" s="7"/>
      <c r="AN912" s="7"/>
      <c r="AO912" s="7"/>
      <c r="AP912" s="7"/>
      <c r="AQ912" s="7">
        <f t="shared" si="192"/>
        <v>0</v>
      </c>
      <c r="AR912" s="68">
        <f t="shared" si="196"/>
        <v>68</v>
      </c>
      <c r="AS912" s="8">
        <f t="shared" si="193"/>
        <v>0</v>
      </c>
    </row>
    <row r="913" spans="1:45" x14ac:dyDescent="0.25">
      <c r="A913" s="82"/>
      <c r="B913" s="81"/>
      <c r="C913" s="44" t="s">
        <v>118</v>
      </c>
      <c r="D913" s="25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7"/>
      <c r="AJ913" s="7"/>
      <c r="AK913" s="4"/>
      <c r="AL913" s="4"/>
      <c r="AM913" s="7"/>
      <c r="AN913" s="7"/>
      <c r="AO913" s="7"/>
      <c r="AP913" s="7"/>
      <c r="AQ913" s="7">
        <f t="shared" si="192"/>
        <v>0</v>
      </c>
      <c r="AR913" s="68">
        <f t="shared" si="196"/>
        <v>68</v>
      </c>
      <c r="AS913" s="8">
        <f t="shared" si="193"/>
        <v>0</v>
      </c>
    </row>
    <row r="914" spans="1:45" x14ac:dyDescent="0.25">
      <c r="A914" s="82"/>
      <c r="B914" s="84"/>
      <c r="C914" s="44" t="s">
        <v>119</v>
      </c>
      <c r="D914" s="25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7"/>
      <c r="AJ914" s="7"/>
      <c r="AK914" s="4"/>
      <c r="AL914" s="4"/>
      <c r="AM914" s="7"/>
      <c r="AN914" s="7"/>
      <c r="AO914" s="7"/>
      <c r="AP914" s="7"/>
      <c r="AQ914" s="7">
        <f t="shared" si="192"/>
        <v>0</v>
      </c>
      <c r="AR914" s="68">
        <f t="shared" si="196"/>
        <v>68</v>
      </c>
      <c r="AS914" s="8">
        <f t="shared" si="193"/>
        <v>0</v>
      </c>
    </row>
    <row r="915" spans="1:45" x14ac:dyDescent="0.25">
      <c r="A915" s="82"/>
      <c r="B915" s="80" t="s">
        <v>35</v>
      </c>
      <c r="C915" s="44" t="s">
        <v>117</v>
      </c>
      <c r="D915" s="25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7"/>
      <c r="AJ915" s="7"/>
      <c r="AK915" s="4"/>
      <c r="AL915" s="4"/>
      <c r="AM915" s="7"/>
      <c r="AN915" s="7"/>
      <c r="AO915" s="7"/>
      <c r="AP915" s="7"/>
      <c r="AQ915" s="7">
        <f t="shared" si="192"/>
        <v>0</v>
      </c>
      <c r="AR915" s="68">
        <f>34*1</f>
        <v>34</v>
      </c>
      <c r="AS915" s="8">
        <f t="shared" si="193"/>
        <v>0</v>
      </c>
    </row>
    <row r="916" spans="1:45" x14ac:dyDescent="0.25">
      <c r="A916" s="82"/>
      <c r="B916" s="81"/>
      <c r="C916" s="44" t="s">
        <v>118</v>
      </c>
      <c r="D916" s="25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7"/>
      <c r="AJ916" s="7"/>
      <c r="AK916" s="4"/>
      <c r="AL916" s="4"/>
      <c r="AM916" s="7"/>
      <c r="AN916" s="7"/>
      <c r="AO916" s="7"/>
      <c r="AP916" s="7"/>
      <c r="AQ916" s="7">
        <f t="shared" si="192"/>
        <v>0</v>
      </c>
      <c r="AR916" s="68">
        <f t="shared" ref="AR916:AR917" si="197">34*1</f>
        <v>34</v>
      </c>
      <c r="AS916" s="8">
        <f t="shared" si="193"/>
        <v>0</v>
      </c>
    </row>
    <row r="917" spans="1:45" x14ac:dyDescent="0.25">
      <c r="A917" s="82"/>
      <c r="B917" s="81"/>
      <c r="C917" s="44" t="s">
        <v>119</v>
      </c>
      <c r="D917" s="25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7"/>
      <c r="AJ917" s="7"/>
      <c r="AK917" s="4"/>
      <c r="AL917" s="4"/>
      <c r="AM917" s="7"/>
      <c r="AN917" s="7"/>
      <c r="AO917" s="7"/>
      <c r="AP917" s="7"/>
      <c r="AQ917" s="7">
        <f t="shared" si="192"/>
        <v>0</v>
      </c>
      <c r="AR917" s="68">
        <f t="shared" si="197"/>
        <v>34</v>
      </c>
      <c r="AS917" s="8">
        <f t="shared" si="193"/>
        <v>0</v>
      </c>
    </row>
    <row r="918" spans="1:45" x14ac:dyDescent="0.25">
      <c r="A918" s="82"/>
      <c r="B918" s="80" t="s">
        <v>34</v>
      </c>
      <c r="C918" s="44" t="s">
        <v>117</v>
      </c>
      <c r="D918" s="25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7"/>
      <c r="AJ918" s="7"/>
      <c r="AK918" s="4"/>
      <c r="AL918" s="4"/>
      <c r="AM918" s="7"/>
      <c r="AN918" s="7"/>
      <c r="AO918" s="7"/>
      <c r="AP918" s="7"/>
      <c r="AQ918" s="7">
        <f t="shared" si="192"/>
        <v>0</v>
      </c>
      <c r="AR918" s="68">
        <f>34*2</f>
        <v>68</v>
      </c>
      <c r="AS918" s="8">
        <f t="shared" si="193"/>
        <v>0</v>
      </c>
    </row>
    <row r="919" spans="1:45" x14ac:dyDescent="0.25">
      <c r="A919" s="82"/>
      <c r="B919" s="81"/>
      <c r="C919" s="44" t="s">
        <v>118</v>
      </c>
      <c r="D919" s="25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7"/>
      <c r="AJ919" s="7"/>
      <c r="AK919" s="4"/>
      <c r="AL919" s="4"/>
      <c r="AM919" s="7"/>
      <c r="AN919" s="7"/>
      <c r="AO919" s="7"/>
      <c r="AP919" s="7"/>
      <c r="AQ919" s="7">
        <f t="shared" si="192"/>
        <v>0</v>
      </c>
      <c r="AR919" s="68">
        <f t="shared" ref="AR919:AR920" si="198">34*2</f>
        <v>68</v>
      </c>
      <c r="AS919" s="8">
        <f t="shared" si="193"/>
        <v>0</v>
      </c>
    </row>
    <row r="920" spans="1:45" x14ac:dyDescent="0.25">
      <c r="A920" s="82"/>
      <c r="B920" s="84"/>
      <c r="C920" s="44" t="s">
        <v>119</v>
      </c>
      <c r="D920" s="25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7"/>
      <c r="AJ920" s="7"/>
      <c r="AK920" s="4"/>
      <c r="AL920" s="4"/>
      <c r="AM920" s="7"/>
      <c r="AN920" s="7"/>
      <c r="AO920" s="7"/>
      <c r="AP920" s="7"/>
      <c r="AQ920" s="7">
        <f t="shared" si="192"/>
        <v>0</v>
      </c>
      <c r="AR920" s="68">
        <f t="shared" si="198"/>
        <v>68</v>
      </c>
      <c r="AS920" s="8">
        <f t="shared" si="193"/>
        <v>0</v>
      </c>
    </row>
    <row r="921" spans="1:45" x14ac:dyDescent="0.25">
      <c r="A921" s="82"/>
      <c r="B921" s="83" t="s">
        <v>37</v>
      </c>
      <c r="C921" s="44" t="s">
        <v>117</v>
      </c>
      <c r="D921" s="25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7"/>
      <c r="AJ921" s="7"/>
      <c r="AK921" s="4"/>
      <c r="AL921" s="4"/>
      <c r="AM921" s="7"/>
      <c r="AN921" s="7"/>
      <c r="AO921" s="7"/>
      <c r="AP921" s="7"/>
      <c r="AQ921" s="7">
        <f t="shared" si="192"/>
        <v>0</v>
      </c>
      <c r="AR921" s="68">
        <f>34*1</f>
        <v>34</v>
      </c>
      <c r="AS921" s="8">
        <f t="shared" si="193"/>
        <v>0</v>
      </c>
    </row>
    <row r="922" spans="1:45" x14ac:dyDescent="0.25">
      <c r="A922" s="82"/>
      <c r="B922" s="83"/>
      <c r="C922" s="44" t="s">
        <v>118</v>
      </c>
      <c r="D922" s="25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7"/>
      <c r="AJ922" s="7"/>
      <c r="AK922" s="4"/>
      <c r="AL922" s="4"/>
      <c r="AM922" s="7"/>
      <c r="AN922" s="7"/>
      <c r="AO922" s="7"/>
      <c r="AP922" s="7"/>
      <c r="AQ922" s="7">
        <f t="shared" si="192"/>
        <v>0</v>
      </c>
      <c r="AR922" s="68">
        <f t="shared" ref="AR922:AR926" si="199">34*1</f>
        <v>34</v>
      </c>
      <c r="AS922" s="8">
        <f t="shared" si="193"/>
        <v>0</v>
      </c>
    </row>
    <row r="923" spans="1:45" x14ac:dyDescent="0.25">
      <c r="A923" s="82"/>
      <c r="B923" s="83"/>
      <c r="C923" s="44" t="s">
        <v>119</v>
      </c>
      <c r="D923" s="25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7"/>
      <c r="AJ923" s="7"/>
      <c r="AK923" s="4"/>
      <c r="AL923" s="4"/>
      <c r="AM923" s="7"/>
      <c r="AN923" s="7"/>
      <c r="AO923" s="7"/>
      <c r="AP923" s="7"/>
      <c r="AQ923" s="7">
        <f t="shared" si="192"/>
        <v>0</v>
      </c>
      <c r="AR923" s="68">
        <f t="shared" si="199"/>
        <v>34</v>
      </c>
      <c r="AS923" s="8">
        <f t="shared" si="193"/>
        <v>0</v>
      </c>
    </row>
    <row r="924" spans="1:45" x14ac:dyDescent="0.25">
      <c r="A924" s="82"/>
      <c r="B924" s="83" t="s">
        <v>29</v>
      </c>
      <c r="C924" s="44" t="s">
        <v>117</v>
      </c>
      <c r="D924" s="25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7"/>
      <c r="AJ924" s="7"/>
      <c r="AK924" s="4"/>
      <c r="AL924" s="4"/>
      <c r="AM924" s="7"/>
      <c r="AN924" s="7"/>
      <c r="AO924" s="7"/>
      <c r="AP924" s="7"/>
      <c r="AQ924" s="7">
        <f t="shared" si="192"/>
        <v>0</v>
      </c>
      <c r="AR924" s="68">
        <f t="shared" si="199"/>
        <v>34</v>
      </c>
      <c r="AS924" s="8">
        <f t="shared" si="193"/>
        <v>0</v>
      </c>
    </row>
    <row r="925" spans="1:45" x14ac:dyDescent="0.25">
      <c r="A925" s="82"/>
      <c r="B925" s="83"/>
      <c r="C925" s="44" t="s">
        <v>118</v>
      </c>
      <c r="D925" s="25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7"/>
      <c r="AJ925" s="7"/>
      <c r="AK925" s="4"/>
      <c r="AL925" s="4"/>
      <c r="AM925" s="7"/>
      <c r="AN925" s="7"/>
      <c r="AO925" s="7"/>
      <c r="AP925" s="7"/>
      <c r="AQ925" s="7">
        <f t="shared" si="192"/>
        <v>0</v>
      </c>
      <c r="AR925" s="68">
        <f t="shared" si="199"/>
        <v>34</v>
      </c>
      <c r="AS925" s="8">
        <f t="shared" si="193"/>
        <v>0</v>
      </c>
    </row>
    <row r="926" spans="1:45" x14ac:dyDescent="0.25">
      <c r="A926" s="82"/>
      <c r="B926" s="83"/>
      <c r="C926" s="44" t="s">
        <v>119</v>
      </c>
      <c r="D926" s="25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7"/>
      <c r="AJ926" s="7"/>
      <c r="AK926" s="4"/>
      <c r="AL926" s="4"/>
      <c r="AM926" s="7"/>
      <c r="AN926" s="7"/>
      <c r="AO926" s="7"/>
      <c r="AP926" s="7"/>
      <c r="AQ926" s="7">
        <f t="shared" si="192"/>
        <v>0</v>
      </c>
      <c r="AR926" s="68">
        <f t="shared" si="199"/>
        <v>34</v>
      </c>
      <c r="AS926" s="8">
        <f t="shared" si="193"/>
        <v>0</v>
      </c>
    </row>
    <row r="927" spans="1:45" x14ac:dyDescent="0.25">
      <c r="A927" s="82"/>
      <c r="B927" s="80" t="s">
        <v>28</v>
      </c>
      <c r="C927" s="44" t="s">
        <v>117</v>
      </c>
      <c r="D927" s="25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7"/>
      <c r="AJ927" s="7"/>
      <c r="AK927" s="4"/>
      <c r="AL927" s="4"/>
      <c r="AM927" s="7"/>
      <c r="AN927" s="7"/>
      <c r="AO927" s="7"/>
      <c r="AP927" s="7"/>
      <c r="AQ927" s="7">
        <f t="shared" si="192"/>
        <v>0</v>
      </c>
      <c r="AR927" s="68">
        <f>34*2</f>
        <v>68</v>
      </c>
      <c r="AS927" s="8">
        <f t="shared" si="193"/>
        <v>0</v>
      </c>
    </row>
    <row r="928" spans="1:45" x14ac:dyDescent="0.25">
      <c r="A928" s="82"/>
      <c r="B928" s="81"/>
      <c r="C928" s="44" t="s">
        <v>118</v>
      </c>
      <c r="D928" s="25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7"/>
      <c r="AJ928" s="7"/>
      <c r="AK928" s="4"/>
      <c r="AL928" s="4"/>
      <c r="AM928" s="7"/>
      <c r="AN928" s="7"/>
      <c r="AO928" s="7"/>
      <c r="AP928" s="7"/>
      <c r="AQ928" s="7">
        <f t="shared" si="192"/>
        <v>0</v>
      </c>
      <c r="AR928" s="68">
        <f t="shared" ref="AR928:AR929" si="200">34*2</f>
        <v>68</v>
      </c>
      <c r="AS928" s="8">
        <f t="shared" si="193"/>
        <v>0</v>
      </c>
    </row>
    <row r="929" spans="1:45" x14ac:dyDescent="0.25">
      <c r="A929" s="82"/>
      <c r="B929" s="84"/>
      <c r="C929" s="44" t="s">
        <v>119</v>
      </c>
      <c r="D929" s="25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7"/>
      <c r="AJ929" s="7"/>
      <c r="AK929" s="4"/>
      <c r="AL929" s="4"/>
      <c r="AM929" s="7"/>
      <c r="AN929" s="7"/>
      <c r="AO929" s="7"/>
      <c r="AP929" s="7"/>
      <c r="AQ929" s="7">
        <f t="shared" si="192"/>
        <v>0</v>
      </c>
      <c r="AR929" s="68">
        <f t="shared" si="200"/>
        <v>68</v>
      </c>
      <c r="AS929" s="8">
        <f t="shared" si="193"/>
        <v>0</v>
      </c>
    </row>
    <row r="930" spans="1:45" x14ac:dyDescent="0.25">
      <c r="A930" s="82"/>
      <c r="B930" s="80" t="s">
        <v>32</v>
      </c>
      <c r="C930" s="44" t="s">
        <v>117</v>
      </c>
      <c r="D930" s="25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7"/>
      <c r="AJ930" s="7"/>
      <c r="AK930" s="4"/>
      <c r="AL930" s="4"/>
      <c r="AM930" s="7"/>
      <c r="AN930" s="7"/>
      <c r="AO930" s="7"/>
      <c r="AP930" s="7"/>
      <c r="AQ930" s="7">
        <f t="shared" si="192"/>
        <v>0</v>
      </c>
      <c r="AR930" s="68">
        <f>34*4</f>
        <v>136</v>
      </c>
      <c r="AS930" s="8">
        <f t="shared" si="193"/>
        <v>0</v>
      </c>
    </row>
    <row r="931" spans="1:45" x14ac:dyDescent="0.25">
      <c r="A931" s="82"/>
      <c r="B931" s="81"/>
      <c r="C931" s="44" t="s">
        <v>118</v>
      </c>
      <c r="D931" s="25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7"/>
      <c r="AJ931" s="7"/>
      <c r="AK931" s="4"/>
      <c r="AL931" s="4"/>
      <c r="AM931" s="7"/>
      <c r="AN931" s="7"/>
      <c r="AO931" s="7"/>
      <c r="AP931" s="7"/>
      <c r="AQ931" s="7">
        <f t="shared" si="192"/>
        <v>0</v>
      </c>
      <c r="AR931" s="68">
        <f t="shared" ref="AR931:AR932" si="201">34*4</f>
        <v>136</v>
      </c>
      <c r="AS931" s="8">
        <f t="shared" si="193"/>
        <v>0</v>
      </c>
    </row>
    <row r="932" spans="1:45" x14ac:dyDescent="0.25">
      <c r="A932" s="82"/>
      <c r="B932" s="84"/>
      <c r="C932" s="44" t="s">
        <v>119</v>
      </c>
      <c r="D932" s="25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7"/>
      <c r="AJ932" s="7"/>
      <c r="AK932" s="4"/>
      <c r="AL932" s="4"/>
      <c r="AM932" s="7"/>
      <c r="AN932" s="7"/>
      <c r="AO932" s="7"/>
      <c r="AP932" s="7"/>
      <c r="AQ932" s="7">
        <f t="shared" si="192"/>
        <v>0</v>
      </c>
      <c r="AR932" s="68">
        <f t="shared" si="201"/>
        <v>136</v>
      </c>
      <c r="AS932" s="8">
        <f t="shared" si="193"/>
        <v>0</v>
      </c>
    </row>
    <row r="933" spans="1:45" x14ac:dyDescent="0.25">
      <c r="A933" s="82"/>
      <c r="B933" s="80" t="s">
        <v>30</v>
      </c>
      <c r="C933" s="44" t="s">
        <v>117</v>
      </c>
      <c r="D933" s="25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7"/>
      <c r="AJ933" s="7"/>
      <c r="AK933" s="4"/>
      <c r="AL933" s="4"/>
      <c r="AM933" s="7"/>
      <c r="AN933" s="7"/>
      <c r="AO933" s="7"/>
      <c r="AP933" s="7"/>
      <c r="AQ933" s="7">
        <f t="shared" si="192"/>
        <v>0</v>
      </c>
      <c r="AR933" s="68">
        <f>34*1</f>
        <v>34</v>
      </c>
      <c r="AS933" s="8">
        <f t="shared" si="193"/>
        <v>0</v>
      </c>
    </row>
    <row r="934" spans="1:45" x14ac:dyDescent="0.25">
      <c r="A934" s="82"/>
      <c r="B934" s="81"/>
      <c r="C934" s="44" t="s">
        <v>118</v>
      </c>
      <c r="D934" s="25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7"/>
      <c r="AJ934" s="7"/>
      <c r="AK934" s="4"/>
      <c r="AL934" s="4"/>
      <c r="AM934" s="7"/>
      <c r="AN934" s="7"/>
      <c r="AO934" s="7"/>
      <c r="AP934" s="7"/>
      <c r="AQ934" s="7">
        <f t="shared" si="192"/>
        <v>0</v>
      </c>
      <c r="AR934" s="68">
        <f t="shared" ref="AR934:AR938" si="202">34*1</f>
        <v>34</v>
      </c>
      <c r="AS934" s="8">
        <f t="shared" si="193"/>
        <v>0</v>
      </c>
    </row>
    <row r="935" spans="1:45" x14ac:dyDescent="0.25">
      <c r="A935" s="82"/>
      <c r="B935" s="84"/>
      <c r="C935" s="44" t="s">
        <v>119</v>
      </c>
      <c r="D935" s="25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7"/>
      <c r="AJ935" s="7"/>
      <c r="AK935" s="4"/>
      <c r="AL935" s="4"/>
      <c r="AM935" s="7"/>
      <c r="AN935" s="7"/>
      <c r="AO935" s="7"/>
      <c r="AP935" s="7"/>
      <c r="AQ935" s="7">
        <f t="shared" si="192"/>
        <v>0</v>
      </c>
      <c r="AR935" s="68">
        <f t="shared" si="202"/>
        <v>34</v>
      </c>
      <c r="AS935" s="8">
        <f t="shared" si="193"/>
        <v>0</v>
      </c>
    </row>
    <row r="936" spans="1:45" x14ac:dyDescent="0.25">
      <c r="A936" s="82"/>
      <c r="B936" s="83" t="s">
        <v>110</v>
      </c>
      <c r="C936" s="44" t="s">
        <v>117</v>
      </c>
      <c r="D936" s="25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7"/>
      <c r="AJ936" s="7"/>
      <c r="AK936" s="4"/>
      <c r="AL936" s="4"/>
      <c r="AM936" s="7"/>
      <c r="AN936" s="7"/>
      <c r="AO936" s="7"/>
      <c r="AP936" s="7"/>
      <c r="AQ936" s="7">
        <f t="shared" si="192"/>
        <v>0</v>
      </c>
      <c r="AR936" s="68">
        <f t="shared" si="202"/>
        <v>34</v>
      </c>
      <c r="AS936" s="8">
        <f t="shared" si="193"/>
        <v>0</v>
      </c>
    </row>
    <row r="937" spans="1:45" x14ac:dyDescent="0.25">
      <c r="A937" s="82"/>
      <c r="B937" s="83"/>
      <c r="C937" s="44" t="s">
        <v>118</v>
      </c>
      <c r="D937" s="25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7"/>
      <c r="AJ937" s="7"/>
      <c r="AK937" s="4"/>
      <c r="AL937" s="4"/>
      <c r="AM937" s="7"/>
      <c r="AN937" s="7"/>
      <c r="AO937" s="7"/>
      <c r="AP937" s="7"/>
      <c r="AQ937" s="7">
        <f t="shared" si="192"/>
        <v>0</v>
      </c>
      <c r="AR937" s="68">
        <f t="shared" si="202"/>
        <v>34</v>
      </c>
      <c r="AS937" s="8">
        <f t="shared" si="193"/>
        <v>0</v>
      </c>
    </row>
    <row r="938" spans="1:45" x14ac:dyDescent="0.25">
      <c r="A938" s="82"/>
      <c r="B938" s="83"/>
      <c r="C938" s="44" t="s">
        <v>119</v>
      </c>
      <c r="D938" s="25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7"/>
      <c r="AJ938" s="7"/>
      <c r="AK938" s="4"/>
      <c r="AL938" s="4"/>
      <c r="AM938" s="7"/>
      <c r="AN938" s="7"/>
      <c r="AO938" s="7"/>
      <c r="AP938" s="7"/>
      <c r="AQ938" s="7">
        <f t="shared" si="192"/>
        <v>0</v>
      </c>
      <c r="AR938" s="68">
        <f t="shared" si="202"/>
        <v>34</v>
      </c>
      <c r="AS938" s="8">
        <f t="shared" si="193"/>
        <v>0</v>
      </c>
    </row>
    <row r="939" spans="1:45" x14ac:dyDescent="0.25">
      <c r="A939" s="82"/>
      <c r="B939" s="83" t="s">
        <v>75</v>
      </c>
      <c r="C939" s="44" t="s">
        <v>117</v>
      </c>
      <c r="D939" s="25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7"/>
      <c r="AJ939" s="7"/>
      <c r="AK939" s="4"/>
      <c r="AL939" s="4"/>
      <c r="AM939" s="7"/>
      <c r="AN939" s="7"/>
      <c r="AO939" s="7"/>
      <c r="AP939" s="7"/>
      <c r="AQ939" s="7">
        <f t="shared" si="192"/>
        <v>0</v>
      </c>
      <c r="AR939" s="68">
        <f>34*2</f>
        <v>68</v>
      </c>
      <c r="AS939" s="8">
        <f t="shared" si="193"/>
        <v>0</v>
      </c>
    </row>
    <row r="940" spans="1:45" x14ac:dyDescent="0.25">
      <c r="A940" s="82"/>
      <c r="B940" s="83"/>
      <c r="C940" s="44" t="s">
        <v>118</v>
      </c>
      <c r="D940" s="25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7"/>
      <c r="AJ940" s="7"/>
      <c r="AK940" s="4"/>
      <c r="AL940" s="4"/>
      <c r="AM940" s="7"/>
      <c r="AN940" s="7"/>
      <c r="AO940" s="7"/>
      <c r="AP940" s="7"/>
      <c r="AQ940" s="7">
        <f t="shared" si="192"/>
        <v>0</v>
      </c>
      <c r="AR940" s="68">
        <f t="shared" ref="AR940:AR941" si="203">34*2</f>
        <v>68</v>
      </c>
      <c r="AS940" s="8">
        <f t="shared" si="193"/>
        <v>0</v>
      </c>
    </row>
    <row r="941" spans="1:45" x14ac:dyDescent="0.25">
      <c r="A941" s="82"/>
      <c r="B941" s="83"/>
      <c r="C941" s="44" t="s">
        <v>119</v>
      </c>
      <c r="D941" s="25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7"/>
      <c r="AJ941" s="7"/>
      <c r="AK941" s="4"/>
      <c r="AL941" s="4"/>
      <c r="AM941" s="7"/>
      <c r="AN941" s="7"/>
      <c r="AO941" s="7"/>
      <c r="AP941" s="7"/>
      <c r="AQ941" s="7">
        <f t="shared" si="192"/>
        <v>0</v>
      </c>
      <c r="AR941" s="68">
        <f t="shared" si="203"/>
        <v>68</v>
      </c>
      <c r="AS941" s="8">
        <f t="shared" si="193"/>
        <v>0</v>
      </c>
    </row>
    <row r="942" spans="1:45" ht="14.25" customHeight="1" x14ac:dyDescent="0.25">
      <c r="A942" s="82"/>
      <c r="B942" s="80" t="s">
        <v>121</v>
      </c>
      <c r="C942" s="44" t="s">
        <v>117</v>
      </c>
      <c r="D942" s="25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7"/>
      <c r="AJ942" s="7"/>
      <c r="AK942" s="4"/>
      <c r="AL942" s="4"/>
      <c r="AM942" s="7"/>
      <c r="AN942" s="7"/>
      <c r="AO942" s="7"/>
      <c r="AP942" s="7"/>
      <c r="AQ942" s="7">
        <f t="shared" si="192"/>
        <v>0</v>
      </c>
      <c r="AR942" s="68">
        <f>34*1</f>
        <v>34</v>
      </c>
      <c r="AS942" s="8">
        <f t="shared" si="193"/>
        <v>0</v>
      </c>
    </row>
    <row r="943" spans="1:45" x14ac:dyDescent="0.25">
      <c r="A943" s="82"/>
      <c r="B943" s="81"/>
      <c r="C943" s="44" t="s">
        <v>118</v>
      </c>
      <c r="D943" s="25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7"/>
      <c r="AJ943" s="7"/>
      <c r="AK943" s="4"/>
      <c r="AL943" s="4"/>
      <c r="AM943" s="7"/>
      <c r="AN943" s="7"/>
      <c r="AO943" s="7"/>
      <c r="AP943" s="7"/>
      <c r="AQ943" s="7">
        <f t="shared" si="192"/>
        <v>0</v>
      </c>
      <c r="AR943" s="68">
        <f t="shared" ref="AR943:AR944" si="204">34*1</f>
        <v>34</v>
      </c>
      <c r="AS943" s="8">
        <f t="shared" si="193"/>
        <v>0</v>
      </c>
    </row>
    <row r="944" spans="1:45" x14ac:dyDescent="0.25">
      <c r="A944" s="82"/>
      <c r="B944" s="84"/>
      <c r="C944" s="44" t="s">
        <v>119</v>
      </c>
      <c r="D944" s="25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7"/>
      <c r="AJ944" s="7"/>
      <c r="AK944" s="4"/>
      <c r="AL944" s="4"/>
      <c r="AM944" s="7"/>
      <c r="AN944" s="7"/>
      <c r="AO944" s="7"/>
      <c r="AP944" s="7"/>
      <c r="AQ944" s="7">
        <f t="shared" si="192"/>
        <v>0</v>
      </c>
      <c r="AR944" s="68">
        <f t="shared" si="204"/>
        <v>34</v>
      </c>
      <c r="AS944" s="8">
        <f t="shared" si="193"/>
        <v>0</v>
      </c>
    </row>
    <row r="945" spans="1:45" ht="23.25" customHeight="1" x14ac:dyDescent="0.25">
      <c r="A945" s="55"/>
      <c r="B945" s="56"/>
      <c r="C945" s="56"/>
      <c r="D945" s="56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4"/>
      <c r="AL945" s="54"/>
      <c r="AM945" s="55"/>
      <c r="AN945" s="55"/>
      <c r="AO945" s="55"/>
      <c r="AP945" s="55"/>
      <c r="AQ945" s="55"/>
      <c r="AR945" s="55"/>
      <c r="AS945" s="55"/>
    </row>
    <row r="946" spans="1:45" ht="124.5" customHeight="1" x14ac:dyDescent="0.25">
      <c r="A946" s="91" t="s">
        <v>42</v>
      </c>
      <c r="B946" s="92"/>
      <c r="C946" s="92"/>
      <c r="D946" s="93"/>
      <c r="E946" s="129" t="s">
        <v>40</v>
      </c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  <c r="AA946" s="129"/>
      <c r="AB946" s="129"/>
      <c r="AC946" s="129"/>
      <c r="AD946" s="129"/>
      <c r="AE946" s="129"/>
      <c r="AF946" s="129"/>
      <c r="AG946" s="129"/>
      <c r="AH946" s="129"/>
      <c r="AI946" s="129"/>
      <c r="AJ946" s="129"/>
      <c r="AK946" s="129"/>
      <c r="AL946" s="129"/>
      <c r="AM946" s="129"/>
      <c r="AN946" s="129"/>
      <c r="AO946" s="129"/>
      <c r="AP946" s="129"/>
      <c r="AQ946" s="132" t="s">
        <v>20</v>
      </c>
      <c r="AR946" s="132" t="s">
        <v>22</v>
      </c>
      <c r="AS946" s="133" t="s">
        <v>21</v>
      </c>
    </row>
    <row r="947" spans="1:45" ht="12" customHeight="1" x14ac:dyDescent="0.25">
      <c r="A947" s="85" t="s">
        <v>0</v>
      </c>
      <c r="B947" s="86"/>
      <c r="C947" s="87"/>
      <c r="D947" s="23" t="s">
        <v>18</v>
      </c>
      <c r="E947" s="83" t="s">
        <v>1</v>
      </c>
      <c r="F947" s="83"/>
      <c r="G947" s="83"/>
      <c r="H947" s="83"/>
      <c r="I947" s="83" t="s">
        <v>2</v>
      </c>
      <c r="J947" s="83"/>
      <c r="K947" s="83"/>
      <c r="L947" s="83"/>
      <c r="M947" s="83" t="s">
        <v>3</v>
      </c>
      <c r="N947" s="83"/>
      <c r="O947" s="83"/>
      <c r="P947" s="83"/>
      <c r="Q947" s="83" t="s">
        <v>4</v>
      </c>
      <c r="R947" s="83"/>
      <c r="S947" s="83"/>
      <c r="T947" s="83"/>
      <c r="U947" s="83" t="s">
        <v>5</v>
      </c>
      <c r="V947" s="83"/>
      <c r="W947" s="83"/>
      <c r="X947" s="83" t="s">
        <v>6</v>
      </c>
      <c r="Y947" s="83"/>
      <c r="Z947" s="83"/>
      <c r="AA947" s="83"/>
      <c r="AB947" s="83" t="s">
        <v>7</v>
      </c>
      <c r="AC947" s="83"/>
      <c r="AD947" s="83"/>
      <c r="AE947" s="83" t="s">
        <v>8</v>
      </c>
      <c r="AF947" s="83"/>
      <c r="AG947" s="83"/>
      <c r="AH947" s="83"/>
      <c r="AI947" s="83"/>
      <c r="AJ947" s="83" t="s">
        <v>9</v>
      </c>
      <c r="AK947" s="83"/>
      <c r="AL947" s="83"/>
      <c r="AM947" s="83" t="s">
        <v>10</v>
      </c>
      <c r="AN947" s="83"/>
      <c r="AO947" s="83"/>
      <c r="AP947" s="83"/>
      <c r="AQ947" s="132"/>
      <c r="AR947" s="132"/>
      <c r="AS947" s="133"/>
    </row>
    <row r="948" spans="1:45" hidden="1" x14ac:dyDescent="0.25">
      <c r="A948" s="88"/>
      <c r="B948" s="89"/>
      <c r="C948" s="90"/>
      <c r="D948" s="23" t="s">
        <v>19</v>
      </c>
      <c r="E948" s="5">
        <v>1</v>
      </c>
      <c r="F948" s="5">
        <v>2</v>
      </c>
      <c r="G948" s="5">
        <v>3</v>
      </c>
      <c r="H948" s="5">
        <v>4</v>
      </c>
      <c r="I948" s="5">
        <v>5</v>
      </c>
      <c r="J948" s="5">
        <v>6</v>
      </c>
      <c r="K948" s="5">
        <v>7</v>
      </c>
      <c r="L948" s="5">
        <v>8</v>
      </c>
      <c r="M948" s="5">
        <v>9</v>
      </c>
      <c r="N948" s="5">
        <v>10</v>
      </c>
      <c r="O948" s="5">
        <v>11</v>
      </c>
      <c r="P948" s="5">
        <v>12</v>
      </c>
      <c r="Q948" s="5">
        <v>13</v>
      </c>
      <c r="R948" s="5">
        <v>14</v>
      </c>
      <c r="S948" s="5">
        <v>15</v>
      </c>
      <c r="T948" s="5">
        <v>16</v>
      </c>
      <c r="U948" s="5">
        <v>17</v>
      </c>
      <c r="V948" s="5">
        <v>18</v>
      </c>
      <c r="W948" s="5">
        <v>19</v>
      </c>
      <c r="X948" s="5">
        <v>20</v>
      </c>
      <c r="Y948" s="5">
        <v>21</v>
      </c>
      <c r="Z948" s="5">
        <v>22</v>
      </c>
      <c r="AA948" s="5">
        <v>23</v>
      </c>
      <c r="AB948" s="5">
        <v>24</v>
      </c>
      <c r="AC948" s="5">
        <v>25</v>
      </c>
      <c r="AD948" s="5">
        <v>26</v>
      </c>
      <c r="AE948" s="5">
        <v>27</v>
      </c>
      <c r="AF948" s="5">
        <v>28</v>
      </c>
      <c r="AG948" s="5">
        <v>29</v>
      </c>
      <c r="AH948" s="5">
        <v>30</v>
      </c>
      <c r="AI948" s="5">
        <v>31</v>
      </c>
      <c r="AJ948" s="5">
        <v>32</v>
      </c>
      <c r="AK948" s="5">
        <v>33</v>
      </c>
      <c r="AL948" s="5">
        <v>34</v>
      </c>
      <c r="AM948" s="5">
        <v>35</v>
      </c>
      <c r="AN948" s="5">
        <v>36</v>
      </c>
      <c r="AO948" s="5">
        <v>37</v>
      </c>
      <c r="AP948" s="5">
        <v>38</v>
      </c>
      <c r="AQ948" s="132"/>
      <c r="AR948" s="132"/>
      <c r="AS948" s="133"/>
    </row>
    <row r="949" spans="1:45" x14ac:dyDescent="0.25">
      <c r="A949" s="82" t="s">
        <v>25</v>
      </c>
      <c r="B949" s="80" t="s">
        <v>13</v>
      </c>
      <c r="C949" s="44" t="s">
        <v>122</v>
      </c>
      <c r="D949" s="25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7"/>
      <c r="AN949" s="7"/>
      <c r="AO949" s="7"/>
      <c r="AP949" s="7"/>
      <c r="AQ949" s="7">
        <f t="shared" ref="AQ949:AQ993" si="205">SUM(E949:AP949)</f>
        <v>0</v>
      </c>
      <c r="AR949" s="68">
        <f>34*2</f>
        <v>68</v>
      </c>
      <c r="AS949" s="8">
        <f t="shared" ref="AS949:AS993" si="206">AQ949/AR949</f>
        <v>0</v>
      </c>
    </row>
    <row r="950" spans="1:45" x14ac:dyDescent="0.25">
      <c r="A950" s="82"/>
      <c r="B950" s="81"/>
      <c r="C950" s="44" t="s">
        <v>123</v>
      </c>
      <c r="D950" s="25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7"/>
      <c r="AN950" s="7"/>
      <c r="AO950" s="7"/>
      <c r="AP950" s="7"/>
      <c r="AQ950" s="7">
        <f t="shared" si="205"/>
        <v>0</v>
      </c>
      <c r="AR950" s="68">
        <f t="shared" ref="AR950:AR951" si="207">34*2</f>
        <v>68</v>
      </c>
      <c r="AS950" s="8">
        <f t="shared" si="206"/>
        <v>0</v>
      </c>
    </row>
    <row r="951" spans="1:45" x14ac:dyDescent="0.25">
      <c r="A951" s="82"/>
      <c r="B951" s="84"/>
      <c r="C951" s="44" t="s">
        <v>124</v>
      </c>
      <c r="D951" s="25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7"/>
      <c r="AN951" s="7"/>
      <c r="AO951" s="7"/>
      <c r="AP951" s="7"/>
      <c r="AQ951" s="7">
        <f t="shared" si="205"/>
        <v>0</v>
      </c>
      <c r="AR951" s="68">
        <f t="shared" si="207"/>
        <v>68</v>
      </c>
      <c r="AS951" s="8">
        <f t="shared" si="206"/>
        <v>0</v>
      </c>
    </row>
    <row r="952" spans="1:45" x14ac:dyDescent="0.25">
      <c r="A952" s="82"/>
      <c r="B952" s="80" t="s">
        <v>27</v>
      </c>
      <c r="C952" s="44" t="s">
        <v>122</v>
      </c>
      <c r="D952" s="25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7"/>
      <c r="AN952" s="7"/>
      <c r="AO952" s="7"/>
      <c r="AP952" s="7"/>
      <c r="AQ952" s="7">
        <f t="shared" si="205"/>
        <v>0</v>
      </c>
      <c r="AR952" s="68">
        <f>34*3</f>
        <v>102</v>
      </c>
      <c r="AS952" s="8">
        <f t="shared" si="206"/>
        <v>0</v>
      </c>
    </row>
    <row r="953" spans="1:45" x14ac:dyDescent="0.25">
      <c r="A953" s="82"/>
      <c r="B953" s="81"/>
      <c r="C953" s="44" t="s">
        <v>123</v>
      </c>
      <c r="D953" s="22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7"/>
      <c r="AN953" s="7"/>
      <c r="AO953" s="7"/>
      <c r="AP953" s="7"/>
      <c r="AQ953" s="7">
        <f t="shared" si="205"/>
        <v>0</v>
      </c>
      <c r="AR953" s="68">
        <f t="shared" ref="AR953:AR957" si="208">34*3</f>
        <v>102</v>
      </c>
      <c r="AS953" s="8">
        <f t="shared" si="206"/>
        <v>0</v>
      </c>
    </row>
    <row r="954" spans="1:45" x14ac:dyDescent="0.25">
      <c r="A954" s="82"/>
      <c r="B954" s="84"/>
      <c r="C954" s="44" t="s">
        <v>124</v>
      </c>
      <c r="D954" s="25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7"/>
      <c r="AN954" s="7"/>
      <c r="AO954" s="7"/>
      <c r="AP954" s="7"/>
      <c r="AQ954" s="7">
        <f t="shared" si="205"/>
        <v>0</v>
      </c>
      <c r="AR954" s="68">
        <f t="shared" si="208"/>
        <v>102</v>
      </c>
      <c r="AS954" s="8">
        <f t="shared" si="206"/>
        <v>0</v>
      </c>
    </row>
    <row r="955" spans="1:45" x14ac:dyDescent="0.25">
      <c r="A955" s="82"/>
      <c r="B955" s="80" t="s">
        <v>12</v>
      </c>
      <c r="C955" s="44" t="s">
        <v>122</v>
      </c>
      <c r="D955" s="22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7"/>
      <c r="AN955" s="7"/>
      <c r="AO955" s="7"/>
      <c r="AP955" s="7"/>
      <c r="AQ955" s="7">
        <f t="shared" si="205"/>
        <v>0</v>
      </c>
      <c r="AR955" s="68">
        <f t="shared" si="208"/>
        <v>102</v>
      </c>
      <c r="AS955" s="8">
        <f t="shared" si="206"/>
        <v>0</v>
      </c>
    </row>
    <row r="956" spans="1:45" x14ac:dyDescent="0.25">
      <c r="A956" s="82"/>
      <c r="B956" s="81"/>
      <c r="C956" s="44" t="s">
        <v>123</v>
      </c>
      <c r="D956" s="25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7"/>
      <c r="AN956" s="7"/>
      <c r="AO956" s="7"/>
      <c r="AP956" s="7"/>
      <c r="AQ956" s="7">
        <f t="shared" si="205"/>
        <v>0</v>
      </c>
      <c r="AR956" s="68">
        <f t="shared" si="208"/>
        <v>102</v>
      </c>
      <c r="AS956" s="8">
        <f t="shared" si="206"/>
        <v>0</v>
      </c>
    </row>
    <row r="957" spans="1:45" x14ac:dyDescent="0.25">
      <c r="A957" s="82"/>
      <c r="B957" s="84"/>
      <c r="C957" s="44" t="s">
        <v>124</v>
      </c>
      <c r="D957" s="25"/>
      <c r="E957" s="4"/>
      <c r="F957" s="4"/>
      <c r="G957" s="4"/>
      <c r="H957" s="4"/>
      <c r="I957" s="3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7"/>
      <c r="AN957" s="7"/>
      <c r="AO957" s="7"/>
      <c r="AP957" s="7"/>
      <c r="AQ957" s="7">
        <f t="shared" si="205"/>
        <v>0</v>
      </c>
      <c r="AR957" s="68">
        <f t="shared" si="208"/>
        <v>102</v>
      </c>
      <c r="AS957" s="8">
        <f t="shared" si="206"/>
        <v>0</v>
      </c>
    </row>
    <row r="958" spans="1:45" x14ac:dyDescent="0.25">
      <c r="A958" s="82"/>
      <c r="B958" s="80" t="s">
        <v>120</v>
      </c>
      <c r="C958" s="44" t="s">
        <v>122</v>
      </c>
      <c r="D958" s="25"/>
      <c r="E958" s="4"/>
      <c r="F958" s="4"/>
      <c r="G958" s="4"/>
      <c r="I958" s="3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7"/>
      <c r="AN958" s="7"/>
      <c r="AO958" s="7"/>
      <c r="AP958" s="7"/>
      <c r="AQ958" s="7">
        <f t="shared" si="205"/>
        <v>0</v>
      </c>
      <c r="AR958" s="68">
        <f>34*4</f>
        <v>136</v>
      </c>
      <c r="AS958" s="8">
        <f t="shared" si="206"/>
        <v>0</v>
      </c>
    </row>
    <row r="959" spans="1:45" x14ac:dyDescent="0.25">
      <c r="A959" s="82"/>
      <c r="B959" s="81"/>
      <c r="C959" s="44" t="s">
        <v>123</v>
      </c>
      <c r="D959" s="67"/>
      <c r="E959" s="4"/>
      <c r="F959" s="4"/>
      <c r="G959" s="4"/>
      <c r="H959" s="3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7"/>
      <c r="AN959" s="7"/>
      <c r="AO959" s="7"/>
      <c r="AP959" s="7"/>
      <c r="AQ959" s="7">
        <f t="shared" si="205"/>
        <v>0</v>
      </c>
      <c r="AR959" s="68">
        <f t="shared" ref="AR959:AR960" si="209">34*4</f>
        <v>136</v>
      </c>
      <c r="AS959" s="8">
        <f t="shared" si="206"/>
        <v>0</v>
      </c>
    </row>
    <row r="960" spans="1:45" x14ac:dyDescent="0.25">
      <c r="A960" s="82"/>
      <c r="B960" s="84"/>
      <c r="C960" s="44" t="s">
        <v>124</v>
      </c>
      <c r="D960" s="25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7"/>
      <c r="AJ960" s="7"/>
      <c r="AK960" s="4"/>
      <c r="AL960" s="4"/>
      <c r="AM960" s="7"/>
      <c r="AN960" s="7"/>
      <c r="AO960" s="7"/>
      <c r="AP960" s="7"/>
      <c r="AQ960" s="7">
        <f t="shared" si="205"/>
        <v>0</v>
      </c>
      <c r="AR960" s="68">
        <f t="shared" si="209"/>
        <v>136</v>
      </c>
      <c r="AS960" s="8">
        <f t="shared" si="206"/>
        <v>0</v>
      </c>
    </row>
    <row r="961" spans="1:45" x14ac:dyDescent="0.25">
      <c r="A961" s="82"/>
      <c r="B961" s="80" t="s">
        <v>102</v>
      </c>
      <c r="C961" s="44" t="s">
        <v>122</v>
      </c>
      <c r="D961" s="25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7"/>
      <c r="AJ961" s="7"/>
      <c r="AK961" s="4"/>
      <c r="AL961" s="4"/>
      <c r="AM961" s="7"/>
      <c r="AN961" s="7"/>
      <c r="AO961" s="7"/>
      <c r="AP961" s="7"/>
      <c r="AQ961" s="7">
        <f t="shared" si="205"/>
        <v>0</v>
      </c>
      <c r="AR961" s="68">
        <f>34*3</f>
        <v>102</v>
      </c>
      <c r="AS961" s="8">
        <f t="shared" si="206"/>
        <v>0</v>
      </c>
    </row>
    <row r="962" spans="1:45" x14ac:dyDescent="0.25">
      <c r="A962" s="82"/>
      <c r="B962" s="81"/>
      <c r="C962" s="44" t="s">
        <v>123</v>
      </c>
      <c r="D962" s="25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7"/>
      <c r="AJ962" s="7"/>
      <c r="AK962" s="4"/>
      <c r="AL962" s="4"/>
      <c r="AM962" s="7"/>
      <c r="AN962" s="7"/>
      <c r="AO962" s="7"/>
      <c r="AP962" s="7"/>
      <c r="AQ962" s="7">
        <f t="shared" si="205"/>
        <v>0</v>
      </c>
      <c r="AR962" s="68">
        <f t="shared" ref="AR962:AR963" si="210">34*3</f>
        <v>102</v>
      </c>
      <c r="AS962" s="8">
        <f t="shared" si="206"/>
        <v>0</v>
      </c>
    </row>
    <row r="963" spans="1:45" x14ac:dyDescent="0.25">
      <c r="A963" s="82"/>
      <c r="B963" s="84"/>
      <c r="C963" s="44" t="s">
        <v>124</v>
      </c>
      <c r="D963" s="25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7"/>
      <c r="AJ963" s="7"/>
      <c r="AK963" s="4"/>
      <c r="AL963" s="4"/>
      <c r="AM963" s="7"/>
      <c r="AN963" s="7"/>
      <c r="AO963" s="7"/>
      <c r="AP963" s="7"/>
      <c r="AQ963" s="7">
        <f t="shared" si="205"/>
        <v>0</v>
      </c>
      <c r="AR963" s="68">
        <f t="shared" si="210"/>
        <v>102</v>
      </c>
      <c r="AS963" s="8">
        <f t="shared" si="206"/>
        <v>0</v>
      </c>
    </row>
    <row r="964" spans="1:45" x14ac:dyDescent="0.25">
      <c r="A964" s="82"/>
      <c r="B964" s="80" t="s">
        <v>103</v>
      </c>
      <c r="C964" s="44" t="s">
        <v>122</v>
      </c>
      <c r="D964" s="25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7"/>
      <c r="AJ964" s="7"/>
      <c r="AK964" s="4"/>
      <c r="AL964" s="4"/>
      <c r="AM964" s="7"/>
      <c r="AN964" s="7"/>
      <c r="AO964" s="7"/>
      <c r="AP964" s="7"/>
      <c r="AQ964" s="7">
        <f t="shared" si="205"/>
        <v>0</v>
      </c>
      <c r="AR964" s="68">
        <f>34*1</f>
        <v>34</v>
      </c>
      <c r="AS964" s="8">
        <f t="shared" si="206"/>
        <v>0</v>
      </c>
    </row>
    <row r="965" spans="1:45" x14ac:dyDescent="0.25">
      <c r="A965" s="82"/>
      <c r="B965" s="81"/>
      <c r="C965" s="44" t="s">
        <v>123</v>
      </c>
      <c r="D965" s="25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7"/>
      <c r="AJ965" s="7"/>
      <c r="AK965" s="4"/>
      <c r="AL965" s="4"/>
      <c r="AM965" s="7"/>
      <c r="AN965" s="7"/>
      <c r="AO965" s="7"/>
      <c r="AP965" s="7"/>
      <c r="AQ965" s="7">
        <f t="shared" si="205"/>
        <v>0</v>
      </c>
      <c r="AR965" s="68">
        <f t="shared" ref="AR965:AR969" si="211">34*1</f>
        <v>34</v>
      </c>
      <c r="AS965" s="8">
        <f t="shared" si="206"/>
        <v>0</v>
      </c>
    </row>
    <row r="966" spans="1:45" x14ac:dyDescent="0.25">
      <c r="A966" s="82"/>
      <c r="B966" s="84"/>
      <c r="C966" s="44" t="s">
        <v>124</v>
      </c>
      <c r="D966" s="25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7"/>
      <c r="AJ966" s="7"/>
      <c r="AK966" s="4"/>
      <c r="AL966" s="4"/>
      <c r="AM966" s="7"/>
      <c r="AN966" s="7"/>
      <c r="AO966" s="7"/>
      <c r="AP966" s="7"/>
      <c r="AQ966" s="7">
        <f t="shared" si="205"/>
        <v>0</v>
      </c>
      <c r="AR966" s="68">
        <f t="shared" si="211"/>
        <v>34</v>
      </c>
      <c r="AS966" s="8">
        <f t="shared" si="206"/>
        <v>0</v>
      </c>
    </row>
    <row r="967" spans="1:45" x14ac:dyDescent="0.25">
      <c r="A967" s="82"/>
      <c r="B967" s="80" t="s">
        <v>35</v>
      </c>
      <c r="C967" s="44" t="s">
        <v>122</v>
      </c>
      <c r="D967" s="25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7"/>
      <c r="AJ967" s="7"/>
      <c r="AK967" s="4"/>
      <c r="AL967" s="4"/>
      <c r="AM967" s="7"/>
      <c r="AN967" s="7"/>
      <c r="AO967" s="7"/>
      <c r="AP967" s="7"/>
      <c r="AQ967" s="7">
        <f t="shared" si="205"/>
        <v>0</v>
      </c>
      <c r="AR967" s="68">
        <f t="shared" si="211"/>
        <v>34</v>
      </c>
      <c r="AS967" s="8">
        <f t="shared" si="206"/>
        <v>0</v>
      </c>
    </row>
    <row r="968" spans="1:45" x14ac:dyDescent="0.25">
      <c r="A968" s="82"/>
      <c r="B968" s="81"/>
      <c r="C968" s="44" t="s">
        <v>123</v>
      </c>
      <c r="D968" s="25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7"/>
      <c r="AJ968" s="7"/>
      <c r="AK968" s="4"/>
      <c r="AL968" s="4"/>
      <c r="AM968" s="7"/>
      <c r="AN968" s="7"/>
      <c r="AO968" s="7"/>
      <c r="AP968" s="7"/>
      <c r="AQ968" s="7">
        <f t="shared" si="205"/>
        <v>0</v>
      </c>
      <c r="AR968" s="68">
        <f t="shared" si="211"/>
        <v>34</v>
      </c>
      <c r="AS968" s="8">
        <f t="shared" si="206"/>
        <v>0</v>
      </c>
    </row>
    <row r="969" spans="1:45" x14ac:dyDescent="0.25">
      <c r="A969" s="82"/>
      <c r="B969" s="81"/>
      <c r="C969" s="44" t="s">
        <v>124</v>
      </c>
      <c r="D969" s="25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7"/>
      <c r="AJ969" s="7"/>
      <c r="AK969" s="4"/>
      <c r="AL969" s="4"/>
      <c r="AM969" s="7"/>
      <c r="AN969" s="7"/>
      <c r="AO969" s="7"/>
      <c r="AP969" s="7"/>
      <c r="AQ969" s="7">
        <f t="shared" si="205"/>
        <v>0</v>
      </c>
      <c r="AR969" s="68">
        <f t="shared" si="211"/>
        <v>34</v>
      </c>
      <c r="AS969" s="8">
        <f t="shared" si="206"/>
        <v>0</v>
      </c>
    </row>
    <row r="970" spans="1:45" x14ac:dyDescent="0.25">
      <c r="A970" s="82"/>
      <c r="B970" s="80" t="s">
        <v>34</v>
      </c>
      <c r="C970" s="44" t="s">
        <v>122</v>
      </c>
      <c r="D970" s="25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7"/>
      <c r="AJ970" s="7"/>
      <c r="AK970" s="4"/>
      <c r="AL970" s="4"/>
      <c r="AM970" s="7"/>
      <c r="AN970" s="7"/>
      <c r="AO970" s="7"/>
      <c r="AP970" s="7"/>
      <c r="AQ970" s="7">
        <f t="shared" si="205"/>
        <v>0</v>
      </c>
      <c r="AR970" s="68">
        <f>34*2</f>
        <v>68</v>
      </c>
      <c r="AS970" s="8">
        <f t="shared" si="206"/>
        <v>0</v>
      </c>
    </row>
    <row r="971" spans="1:45" x14ac:dyDescent="0.25">
      <c r="A971" s="82"/>
      <c r="B971" s="81"/>
      <c r="C971" s="44" t="s">
        <v>123</v>
      </c>
      <c r="D971" s="25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7"/>
      <c r="AJ971" s="7"/>
      <c r="AK971" s="4"/>
      <c r="AL971" s="4"/>
      <c r="AM971" s="7"/>
      <c r="AN971" s="7"/>
      <c r="AO971" s="7"/>
      <c r="AP971" s="7"/>
      <c r="AQ971" s="7">
        <f t="shared" si="205"/>
        <v>0</v>
      </c>
      <c r="AR971" s="68">
        <f t="shared" ref="AR971:AR972" si="212">34*2</f>
        <v>68</v>
      </c>
      <c r="AS971" s="8">
        <f t="shared" si="206"/>
        <v>0</v>
      </c>
    </row>
    <row r="972" spans="1:45" x14ac:dyDescent="0.25">
      <c r="A972" s="82"/>
      <c r="B972" s="84"/>
      <c r="C972" s="44" t="s">
        <v>124</v>
      </c>
      <c r="D972" s="25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7"/>
      <c r="AJ972" s="7"/>
      <c r="AK972" s="4"/>
      <c r="AL972" s="4"/>
      <c r="AM972" s="7"/>
      <c r="AN972" s="7"/>
      <c r="AO972" s="7"/>
      <c r="AP972" s="7"/>
      <c r="AQ972" s="7">
        <f t="shared" si="205"/>
        <v>0</v>
      </c>
      <c r="AR972" s="68">
        <f t="shared" si="212"/>
        <v>68</v>
      </c>
      <c r="AS972" s="8">
        <f t="shared" si="206"/>
        <v>0</v>
      </c>
    </row>
    <row r="973" spans="1:45" x14ac:dyDescent="0.25">
      <c r="A973" s="82"/>
      <c r="B973" s="83" t="s">
        <v>37</v>
      </c>
      <c r="C973" s="44" t="s">
        <v>122</v>
      </c>
      <c r="D973" s="25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7"/>
      <c r="AJ973" s="7"/>
      <c r="AK973" s="4"/>
      <c r="AL973" s="4"/>
      <c r="AM973" s="7"/>
      <c r="AN973" s="7"/>
      <c r="AO973" s="7"/>
      <c r="AP973" s="7"/>
      <c r="AQ973" s="7">
        <f t="shared" si="205"/>
        <v>0</v>
      </c>
      <c r="AR973" s="68">
        <f>34*1</f>
        <v>34</v>
      </c>
      <c r="AS973" s="8">
        <f t="shared" si="206"/>
        <v>0</v>
      </c>
    </row>
    <row r="974" spans="1:45" x14ac:dyDescent="0.25">
      <c r="A974" s="82"/>
      <c r="B974" s="83"/>
      <c r="C974" s="44" t="s">
        <v>123</v>
      </c>
      <c r="D974" s="25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7"/>
      <c r="AJ974" s="7"/>
      <c r="AK974" s="4"/>
      <c r="AL974" s="4"/>
      <c r="AM974" s="7"/>
      <c r="AN974" s="7"/>
      <c r="AO974" s="7"/>
      <c r="AP974" s="7"/>
      <c r="AQ974" s="7">
        <f t="shared" si="205"/>
        <v>0</v>
      </c>
      <c r="AR974" s="68">
        <f t="shared" ref="AR974:AR978" si="213">34*1</f>
        <v>34</v>
      </c>
      <c r="AS974" s="8">
        <f t="shared" si="206"/>
        <v>0</v>
      </c>
    </row>
    <row r="975" spans="1:45" x14ac:dyDescent="0.25">
      <c r="A975" s="82"/>
      <c r="B975" s="83"/>
      <c r="C975" s="44" t="s">
        <v>124</v>
      </c>
      <c r="D975" s="25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7"/>
      <c r="AJ975" s="7"/>
      <c r="AK975" s="4"/>
      <c r="AL975" s="4"/>
      <c r="AM975" s="7"/>
      <c r="AN975" s="7"/>
      <c r="AO975" s="7"/>
      <c r="AP975" s="7"/>
      <c r="AQ975" s="7">
        <f t="shared" si="205"/>
        <v>0</v>
      </c>
      <c r="AR975" s="68">
        <f t="shared" si="213"/>
        <v>34</v>
      </c>
      <c r="AS975" s="8">
        <f t="shared" si="206"/>
        <v>0</v>
      </c>
    </row>
    <row r="976" spans="1:45" x14ac:dyDescent="0.25">
      <c r="A976" s="82"/>
      <c r="B976" s="83" t="s">
        <v>29</v>
      </c>
      <c r="C976" s="44" t="s">
        <v>122</v>
      </c>
      <c r="D976" s="25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7"/>
      <c r="AJ976" s="7"/>
      <c r="AK976" s="4"/>
      <c r="AL976" s="4"/>
      <c r="AM976" s="7"/>
      <c r="AN976" s="7"/>
      <c r="AO976" s="7"/>
      <c r="AP976" s="7"/>
      <c r="AQ976" s="7">
        <f t="shared" si="205"/>
        <v>0</v>
      </c>
      <c r="AR976" s="68">
        <f t="shared" si="213"/>
        <v>34</v>
      </c>
      <c r="AS976" s="8">
        <f t="shared" si="206"/>
        <v>0</v>
      </c>
    </row>
    <row r="977" spans="1:45" x14ac:dyDescent="0.25">
      <c r="A977" s="82"/>
      <c r="B977" s="83"/>
      <c r="C977" s="44" t="s">
        <v>123</v>
      </c>
      <c r="D977" s="25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7"/>
      <c r="AJ977" s="7"/>
      <c r="AK977" s="4"/>
      <c r="AL977" s="4"/>
      <c r="AM977" s="7"/>
      <c r="AN977" s="7"/>
      <c r="AO977" s="7"/>
      <c r="AP977" s="7"/>
      <c r="AQ977" s="7">
        <f t="shared" si="205"/>
        <v>0</v>
      </c>
      <c r="AR977" s="68">
        <f t="shared" si="213"/>
        <v>34</v>
      </c>
      <c r="AS977" s="8">
        <f t="shared" si="206"/>
        <v>0</v>
      </c>
    </row>
    <row r="978" spans="1:45" x14ac:dyDescent="0.25">
      <c r="A978" s="82"/>
      <c r="B978" s="83"/>
      <c r="C978" s="44" t="s">
        <v>124</v>
      </c>
      <c r="D978" s="25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7"/>
      <c r="AJ978" s="7"/>
      <c r="AK978" s="4"/>
      <c r="AL978" s="4"/>
      <c r="AM978" s="7"/>
      <c r="AN978" s="7"/>
      <c r="AO978" s="7"/>
      <c r="AP978" s="7"/>
      <c r="AQ978" s="7">
        <f t="shared" si="205"/>
        <v>0</v>
      </c>
      <c r="AR978" s="68">
        <f t="shared" si="213"/>
        <v>34</v>
      </c>
      <c r="AS978" s="8">
        <f t="shared" si="206"/>
        <v>0</v>
      </c>
    </row>
    <row r="979" spans="1:45" x14ac:dyDescent="0.25">
      <c r="A979" s="82"/>
      <c r="B979" s="80" t="s">
        <v>28</v>
      </c>
      <c r="C979" s="44" t="s">
        <v>122</v>
      </c>
      <c r="D979" s="25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7"/>
      <c r="AJ979" s="7"/>
      <c r="AK979" s="4"/>
      <c r="AL979" s="4"/>
      <c r="AM979" s="7"/>
      <c r="AN979" s="7"/>
      <c r="AO979" s="7"/>
      <c r="AP979" s="7"/>
      <c r="AQ979" s="7">
        <f t="shared" si="205"/>
        <v>0</v>
      </c>
      <c r="AR979" s="68">
        <f>34*2</f>
        <v>68</v>
      </c>
      <c r="AS979" s="8">
        <f t="shared" si="206"/>
        <v>0</v>
      </c>
    </row>
    <row r="980" spans="1:45" x14ac:dyDescent="0.25">
      <c r="A980" s="82"/>
      <c r="B980" s="81"/>
      <c r="C980" s="44" t="s">
        <v>123</v>
      </c>
      <c r="D980" s="25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7"/>
      <c r="AJ980" s="7"/>
      <c r="AK980" s="4"/>
      <c r="AL980" s="4"/>
      <c r="AM980" s="7"/>
      <c r="AN980" s="7"/>
      <c r="AO980" s="7"/>
      <c r="AP980" s="7"/>
      <c r="AQ980" s="7">
        <f t="shared" si="205"/>
        <v>0</v>
      </c>
      <c r="AR980" s="68">
        <f t="shared" ref="AR980:AR981" si="214">34*2</f>
        <v>68</v>
      </c>
      <c r="AS980" s="8">
        <f t="shared" si="206"/>
        <v>0</v>
      </c>
    </row>
    <row r="981" spans="1:45" x14ac:dyDescent="0.25">
      <c r="A981" s="82"/>
      <c r="B981" s="84"/>
      <c r="C981" s="44" t="s">
        <v>124</v>
      </c>
      <c r="D981" s="25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7"/>
      <c r="AJ981" s="7"/>
      <c r="AK981" s="4"/>
      <c r="AL981" s="4"/>
      <c r="AM981" s="7"/>
      <c r="AN981" s="7"/>
      <c r="AO981" s="7"/>
      <c r="AP981" s="7"/>
      <c r="AQ981" s="7">
        <f t="shared" si="205"/>
        <v>0</v>
      </c>
      <c r="AR981" s="68">
        <f t="shared" si="214"/>
        <v>68</v>
      </c>
      <c r="AS981" s="8">
        <f t="shared" si="206"/>
        <v>0</v>
      </c>
    </row>
    <row r="982" spans="1:45" x14ac:dyDescent="0.25">
      <c r="A982" s="82"/>
      <c r="B982" s="80" t="s">
        <v>32</v>
      </c>
      <c r="C982" s="44" t="s">
        <v>122</v>
      </c>
      <c r="D982" s="25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7"/>
      <c r="AJ982" s="7"/>
      <c r="AK982" s="4"/>
      <c r="AL982" s="4"/>
      <c r="AM982" s="7"/>
      <c r="AN982" s="7"/>
      <c r="AO982" s="7"/>
      <c r="AP982" s="7"/>
      <c r="AQ982" s="7">
        <f t="shared" si="205"/>
        <v>0</v>
      </c>
      <c r="AR982" s="68">
        <f>34*1.5</f>
        <v>51</v>
      </c>
      <c r="AS982" s="8">
        <f t="shared" si="206"/>
        <v>0</v>
      </c>
    </row>
    <row r="983" spans="1:45" x14ac:dyDescent="0.25">
      <c r="A983" s="82"/>
      <c r="B983" s="81"/>
      <c r="C983" s="44" t="s">
        <v>123</v>
      </c>
      <c r="D983" s="25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7"/>
      <c r="AJ983" s="7"/>
      <c r="AK983" s="4"/>
      <c r="AL983" s="4"/>
      <c r="AM983" s="7"/>
      <c r="AN983" s="7"/>
      <c r="AO983" s="7"/>
      <c r="AP983" s="7"/>
      <c r="AQ983" s="7">
        <f t="shared" si="205"/>
        <v>0</v>
      </c>
      <c r="AR983" s="68">
        <f t="shared" ref="AR983:AR984" si="215">34*1.5</f>
        <v>51</v>
      </c>
      <c r="AS983" s="8">
        <f t="shared" si="206"/>
        <v>0</v>
      </c>
    </row>
    <row r="984" spans="1:45" x14ac:dyDescent="0.25">
      <c r="A984" s="82"/>
      <c r="B984" s="84"/>
      <c r="C984" s="44" t="s">
        <v>124</v>
      </c>
      <c r="D984" s="25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7"/>
      <c r="AJ984" s="7"/>
      <c r="AK984" s="4"/>
      <c r="AL984" s="4"/>
      <c r="AM984" s="7"/>
      <c r="AN984" s="7"/>
      <c r="AO984" s="7"/>
      <c r="AP984" s="7"/>
      <c r="AQ984" s="7">
        <f t="shared" si="205"/>
        <v>0</v>
      </c>
      <c r="AR984" s="68">
        <f t="shared" si="215"/>
        <v>51</v>
      </c>
      <c r="AS984" s="8">
        <f t="shared" si="206"/>
        <v>0</v>
      </c>
    </row>
    <row r="985" spans="1:45" x14ac:dyDescent="0.25">
      <c r="A985" s="82"/>
      <c r="B985" s="80" t="s">
        <v>30</v>
      </c>
      <c r="C985" s="44" t="s">
        <v>122</v>
      </c>
      <c r="D985" s="25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7"/>
      <c r="AJ985" s="7"/>
      <c r="AK985" s="4"/>
      <c r="AL985" s="4"/>
      <c r="AM985" s="7"/>
      <c r="AN985" s="7"/>
      <c r="AO985" s="7"/>
      <c r="AP985" s="7"/>
      <c r="AQ985" s="7">
        <f t="shared" si="205"/>
        <v>0</v>
      </c>
      <c r="AR985" s="68">
        <f>34*1</f>
        <v>34</v>
      </c>
      <c r="AS985" s="8">
        <f t="shared" si="206"/>
        <v>0</v>
      </c>
    </row>
    <row r="986" spans="1:45" x14ac:dyDescent="0.25">
      <c r="A986" s="82"/>
      <c r="B986" s="81"/>
      <c r="C986" s="44" t="s">
        <v>123</v>
      </c>
      <c r="D986" s="25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7"/>
      <c r="AJ986" s="7"/>
      <c r="AK986" s="4"/>
      <c r="AL986" s="4"/>
      <c r="AM986" s="7"/>
      <c r="AN986" s="7"/>
      <c r="AO986" s="7"/>
      <c r="AP986" s="7"/>
      <c r="AQ986" s="7">
        <f t="shared" si="205"/>
        <v>0</v>
      </c>
      <c r="AR986" s="68">
        <f t="shared" ref="AR986:AR990" si="216">34*1</f>
        <v>34</v>
      </c>
      <c r="AS986" s="8">
        <f t="shared" si="206"/>
        <v>0</v>
      </c>
    </row>
    <row r="987" spans="1:45" x14ac:dyDescent="0.25">
      <c r="A987" s="82"/>
      <c r="B987" s="84"/>
      <c r="C987" s="44" t="s">
        <v>124</v>
      </c>
      <c r="D987" s="25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7"/>
      <c r="AJ987" s="7"/>
      <c r="AK987" s="4"/>
      <c r="AL987" s="4"/>
      <c r="AM987" s="7"/>
      <c r="AN987" s="7"/>
      <c r="AO987" s="7"/>
      <c r="AP987" s="7"/>
      <c r="AQ987" s="7">
        <f t="shared" si="205"/>
        <v>0</v>
      </c>
      <c r="AR987" s="68">
        <f t="shared" si="216"/>
        <v>34</v>
      </c>
      <c r="AS987" s="8">
        <f t="shared" si="206"/>
        <v>0</v>
      </c>
    </row>
    <row r="988" spans="1:45" x14ac:dyDescent="0.25">
      <c r="A988" s="82"/>
      <c r="B988" s="83" t="s">
        <v>110</v>
      </c>
      <c r="C988" s="44" t="s">
        <v>122</v>
      </c>
      <c r="D988" s="25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7"/>
      <c r="AJ988" s="7"/>
      <c r="AK988" s="4"/>
      <c r="AL988" s="4"/>
      <c r="AM988" s="7"/>
      <c r="AN988" s="7"/>
      <c r="AO988" s="7"/>
      <c r="AP988" s="7"/>
      <c r="AQ988" s="7">
        <f t="shared" si="205"/>
        <v>0</v>
      </c>
      <c r="AR988" s="68">
        <f t="shared" si="216"/>
        <v>34</v>
      </c>
      <c r="AS988" s="8">
        <f t="shared" si="206"/>
        <v>0</v>
      </c>
    </row>
    <row r="989" spans="1:45" x14ac:dyDescent="0.25">
      <c r="A989" s="82"/>
      <c r="B989" s="83"/>
      <c r="C989" s="44" t="s">
        <v>123</v>
      </c>
      <c r="D989" s="25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7"/>
      <c r="AJ989" s="7"/>
      <c r="AK989" s="4"/>
      <c r="AL989" s="4"/>
      <c r="AM989" s="7"/>
      <c r="AN989" s="7"/>
      <c r="AO989" s="7"/>
      <c r="AP989" s="7"/>
      <c r="AQ989" s="7">
        <f t="shared" si="205"/>
        <v>0</v>
      </c>
      <c r="AR989" s="68">
        <f t="shared" si="216"/>
        <v>34</v>
      </c>
      <c r="AS989" s="8">
        <f t="shared" si="206"/>
        <v>0</v>
      </c>
    </row>
    <row r="990" spans="1:45" x14ac:dyDescent="0.25">
      <c r="A990" s="82"/>
      <c r="B990" s="83"/>
      <c r="C990" s="44" t="s">
        <v>124</v>
      </c>
      <c r="D990" s="25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7"/>
      <c r="AJ990" s="7"/>
      <c r="AK990" s="4"/>
      <c r="AL990" s="4"/>
      <c r="AM990" s="7"/>
      <c r="AN990" s="7"/>
      <c r="AO990" s="7"/>
      <c r="AP990" s="7"/>
      <c r="AQ990" s="7">
        <f t="shared" si="205"/>
        <v>0</v>
      </c>
      <c r="AR990" s="68">
        <f t="shared" si="216"/>
        <v>34</v>
      </c>
      <c r="AS990" s="8">
        <f t="shared" si="206"/>
        <v>0</v>
      </c>
    </row>
    <row r="991" spans="1:45" x14ac:dyDescent="0.25">
      <c r="A991" s="82"/>
      <c r="B991" s="83" t="s">
        <v>75</v>
      </c>
      <c r="C991" s="44" t="s">
        <v>122</v>
      </c>
      <c r="D991" s="25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7"/>
      <c r="AJ991" s="7"/>
      <c r="AK991" s="4"/>
      <c r="AL991" s="4"/>
      <c r="AM991" s="7"/>
      <c r="AN991" s="7"/>
      <c r="AO991" s="7"/>
      <c r="AP991" s="7"/>
      <c r="AQ991" s="7">
        <f t="shared" si="205"/>
        <v>0</v>
      </c>
      <c r="AR991" s="68">
        <f>34*2</f>
        <v>68</v>
      </c>
      <c r="AS991" s="8">
        <f t="shared" si="206"/>
        <v>0</v>
      </c>
    </row>
    <row r="992" spans="1:45" x14ac:dyDescent="0.25">
      <c r="A992" s="82"/>
      <c r="B992" s="83"/>
      <c r="C992" s="44" t="s">
        <v>123</v>
      </c>
      <c r="D992" s="25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7"/>
      <c r="AJ992" s="7"/>
      <c r="AK992" s="4"/>
      <c r="AL992" s="4"/>
      <c r="AM992" s="7"/>
      <c r="AN992" s="7"/>
      <c r="AO992" s="7"/>
      <c r="AP992" s="7"/>
      <c r="AQ992" s="7">
        <f t="shared" si="205"/>
        <v>0</v>
      </c>
      <c r="AR992" s="68">
        <f t="shared" ref="AR992:AR993" si="217">34*2</f>
        <v>68</v>
      </c>
      <c r="AS992" s="8">
        <f t="shared" si="206"/>
        <v>0</v>
      </c>
    </row>
    <row r="993" spans="1:45" x14ac:dyDescent="0.25">
      <c r="A993" s="82"/>
      <c r="B993" s="83"/>
      <c r="C993" s="44" t="s">
        <v>124</v>
      </c>
      <c r="D993" s="25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7"/>
      <c r="AJ993" s="7"/>
      <c r="AK993" s="4"/>
      <c r="AL993" s="4"/>
      <c r="AM993" s="7"/>
      <c r="AN993" s="7"/>
      <c r="AO993" s="7"/>
      <c r="AP993" s="7"/>
      <c r="AQ993" s="7">
        <f t="shared" si="205"/>
        <v>0</v>
      </c>
      <c r="AR993" s="68">
        <f t="shared" si="217"/>
        <v>68</v>
      </c>
      <c r="AS993" s="8">
        <f t="shared" si="206"/>
        <v>0</v>
      </c>
    </row>
    <row r="994" spans="1:45" ht="18.75" customHeight="1" x14ac:dyDescent="0.25">
      <c r="A994" s="55"/>
      <c r="B994" s="56"/>
      <c r="C994" s="56"/>
      <c r="D994" s="56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  <c r="AL994" s="54"/>
      <c r="AM994" s="55"/>
      <c r="AN994" s="55"/>
      <c r="AO994" s="55"/>
      <c r="AP994" s="55"/>
      <c r="AQ994" s="55"/>
      <c r="AR994" s="55"/>
      <c r="AS994" s="55"/>
    </row>
  </sheetData>
  <mergeCells count="341">
    <mergeCell ref="G3:W3"/>
    <mergeCell ref="G5:W7"/>
    <mergeCell ref="B949:B951"/>
    <mergeCell ref="B952:B954"/>
    <mergeCell ref="B955:B957"/>
    <mergeCell ref="B958:B960"/>
    <mergeCell ref="B961:B963"/>
    <mergeCell ref="B964:B966"/>
    <mergeCell ref="B21:B23"/>
    <mergeCell ref="B24:B26"/>
    <mergeCell ref="B27:B29"/>
    <mergeCell ref="B30:B32"/>
    <mergeCell ref="B33:B35"/>
    <mergeCell ref="E777:AP777"/>
    <mergeCell ref="I291:L291"/>
    <mergeCell ref="X291:AA291"/>
    <mergeCell ref="AB291:AD291"/>
    <mergeCell ref="AE291:AI291"/>
    <mergeCell ref="AJ291:AL291"/>
    <mergeCell ref="AM291:AP291"/>
    <mergeCell ref="AP4:AQ4"/>
    <mergeCell ref="AQ777:AQ779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R411:AR413"/>
    <mergeCell ref="AS411:AS413"/>
    <mergeCell ref="A412:C413"/>
    <mergeCell ref="E412:H412"/>
    <mergeCell ref="I412:L412"/>
    <mergeCell ref="M412:P412"/>
    <mergeCell ref="Q412:T412"/>
    <mergeCell ref="B286:B288"/>
    <mergeCell ref="A214:A288"/>
    <mergeCell ref="B238:B249"/>
    <mergeCell ref="B250:B261"/>
    <mergeCell ref="B214:B225"/>
    <mergeCell ref="B262:B273"/>
    <mergeCell ref="B274:B276"/>
    <mergeCell ref="B277:B279"/>
    <mergeCell ref="B280:B282"/>
    <mergeCell ref="B283:B285"/>
    <mergeCell ref="AR290:AR292"/>
    <mergeCell ref="AS290:AS292"/>
    <mergeCell ref="M291:P291"/>
    <mergeCell ref="Q291:T291"/>
    <mergeCell ref="U291:W291"/>
    <mergeCell ref="E291:H291"/>
    <mergeCell ref="AJ412:AL412"/>
    <mergeCell ref="AR504:AR506"/>
    <mergeCell ref="AS504:AS506"/>
    <mergeCell ref="A505:C506"/>
    <mergeCell ref="E505:H505"/>
    <mergeCell ref="I505:L505"/>
    <mergeCell ref="M505:P505"/>
    <mergeCell ref="Q505:T505"/>
    <mergeCell ref="U505:W505"/>
    <mergeCell ref="X505:AA505"/>
    <mergeCell ref="AB505:AD505"/>
    <mergeCell ref="AE505:AI505"/>
    <mergeCell ref="AJ505:AL505"/>
    <mergeCell ref="AM505:AP505"/>
    <mergeCell ref="A504:D504"/>
    <mergeCell ref="E504:AP504"/>
    <mergeCell ref="AQ504:AQ506"/>
    <mergeCell ref="AR641:AR643"/>
    <mergeCell ref="AS641:AS643"/>
    <mergeCell ref="A642:C643"/>
    <mergeCell ref="E642:H642"/>
    <mergeCell ref="I642:L642"/>
    <mergeCell ref="M642:P642"/>
    <mergeCell ref="Q642:T642"/>
    <mergeCell ref="U642:W642"/>
    <mergeCell ref="X642:AA642"/>
    <mergeCell ref="AB642:AD642"/>
    <mergeCell ref="AE642:AI642"/>
    <mergeCell ref="AJ642:AL642"/>
    <mergeCell ref="AM642:AP642"/>
    <mergeCell ref="A641:D641"/>
    <mergeCell ref="E641:AP641"/>
    <mergeCell ref="AQ641:AQ643"/>
    <mergeCell ref="AR777:AR779"/>
    <mergeCell ref="AS777:AS779"/>
    <mergeCell ref="A778:C779"/>
    <mergeCell ref="E778:H778"/>
    <mergeCell ref="I778:L778"/>
    <mergeCell ref="M778:P778"/>
    <mergeCell ref="A644:A775"/>
    <mergeCell ref="AM778:AP778"/>
    <mergeCell ref="B674:B683"/>
    <mergeCell ref="B684:B693"/>
    <mergeCell ref="B694:B703"/>
    <mergeCell ref="B704:B713"/>
    <mergeCell ref="B714:B723"/>
    <mergeCell ref="B724:B733"/>
    <mergeCell ref="B734:B743"/>
    <mergeCell ref="B654:B663"/>
    <mergeCell ref="B664:B673"/>
    <mergeCell ref="B773:B775"/>
    <mergeCell ref="A777:D777"/>
    <mergeCell ref="AS894:AS896"/>
    <mergeCell ref="E895:H895"/>
    <mergeCell ref="I895:L895"/>
    <mergeCell ref="M895:P895"/>
    <mergeCell ref="Q895:T895"/>
    <mergeCell ref="A780:A892"/>
    <mergeCell ref="Q778:T778"/>
    <mergeCell ref="U778:W778"/>
    <mergeCell ref="X778:AA778"/>
    <mergeCell ref="AB778:AD778"/>
    <mergeCell ref="AE778:AI778"/>
    <mergeCell ref="AJ778:AL778"/>
    <mergeCell ref="U895:W895"/>
    <mergeCell ref="X895:AA895"/>
    <mergeCell ref="AB895:AD895"/>
    <mergeCell ref="AE895:AI895"/>
    <mergeCell ref="AJ895:AL895"/>
    <mergeCell ref="AM895:AP895"/>
    <mergeCell ref="E894:AP894"/>
    <mergeCell ref="AQ894:AQ896"/>
    <mergeCell ref="AR894:AR896"/>
    <mergeCell ref="B780:B787"/>
    <mergeCell ref="B788:B795"/>
    <mergeCell ref="B796:B803"/>
    <mergeCell ref="AS946:AS948"/>
    <mergeCell ref="E947:H947"/>
    <mergeCell ref="I947:L947"/>
    <mergeCell ref="M947:P947"/>
    <mergeCell ref="Q947:T947"/>
    <mergeCell ref="U947:W947"/>
    <mergeCell ref="X947:AA947"/>
    <mergeCell ref="AB947:AD947"/>
    <mergeCell ref="E946:AP946"/>
    <mergeCell ref="AQ946:AQ948"/>
    <mergeCell ref="AE947:AI947"/>
    <mergeCell ref="AJ947:AL947"/>
    <mergeCell ref="AM947:AP947"/>
    <mergeCell ref="A949:A993"/>
    <mergeCell ref="AR946:AR948"/>
    <mergeCell ref="B967:B969"/>
    <mergeCell ref="B970:B972"/>
    <mergeCell ref="B973:B975"/>
    <mergeCell ref="B976:B978"/>
    <mergeCell ref="B979:B981"/>
    <mergeCell ref="B982:B984"/>
    <mergeCell ref="B985:B987"/>
    <mergeCell ref="B988:B990"/>
    <mergeCell ref="B991:B993"/>
    <mergeCell ref="A947:C948"/>
    <mergeCell ref="A946:D946"/>
    <mergeCell ref="AR108:AR110"/>
    <mergeCell ref="AS108:AS110"/>
    <mergeCell ref="A109:B110"/>
    <mergeCell ref="C109:C110"/>
    <mergeCell ref="E109:H109"/>
    <mergeCell ref="I109:L109"/>
    <mergeCell ref="M109:P109"/>
    <mergeCell ref="B62:B72"/>
    <mergeCell ref="B73:B83"/>
    <mergeCell ref="B84:B94"/>
    <mergeCell ref="B95:B97"/>
    <mergeCell ref="B98:B100"/>
    <mergeCell ref="B101:B103"/>
    <mergeCell ref="B104:B106"/>
    <mergeCell ref="AR211:AR213"/>
    <mergeCell ref="AS211:AS213"/>
    <mergeCell ref="A212:B213"/>
    <mergeCell ref="C212:C213"/>
    <mergeCell ref="E212:H212"/>
    <mergeCell ref="I212:L212"/>
    <mergeCell ref="M212:P212"/>
    <mergeCell ref="Q212:T212"/>
    <mergeCell ref="U212:W212"/>
    <mergeCell ref="A211:D211"/>
    <mergeCell ref="E211:AP211"/>
    <mergeCell ref="X212:AA212"/>
    <mergeCell ref="AB212:AD212"/>
    <mergeCell ref="AE212:AI212"/>
    <mergeCell ref="AJ212:AL212"/>
    <mergeCell ref="AM212:AP212"/>
    <mergeCell ref="A12:A35"/>
    <mergeCell ref="B12:B14"/>
    <mergeCell ref="B15:B17"/>
    <mergeCell ref="B18:B20"/>
    <mergeCell ref="AC3:AM5"/>
    <mergeCell ref="A7:B7"/>
    <mergeCell ref="C7:D7"/>
    <mergeCell ref="A410:D410"/>
    <mergeCell ref="B398:B400"/>
    <mergeCell ref="B401:B403"/>
    <mergeCell ref="B404:B406"/>
    <mergeCell ref="B383:B397"/>
    <mergeCell ref="B368:B382"/>
    <mergeCell ref="B353:B367"/>
    <mergeCell ref="B338:B352"/>
    <mergeCell ref="A293:A409"/>
    <mergeCell ref="B308:B322"/>
    <mergeCell ref="B293:B307"/>
    <mergeCell ref="B407:B409"/>
    <mergeCell ref="B323:B337"/>
    <mergeCell ref="E290:AP290"/>
    <mergeCell ref="AN3:AO5"/>
    <mergeCell ref="A40:A106"/>
    <mergeCell ref="B4:C4"/>
    <mergeCell ref="AP5:AQ5"/>
    <mergeCell ref="X6:AB6"/>
    <mergeCell ref="AQ290:AQ292"/>
    <mergeCell ref="AQ108:AQ110"/>
    <mergeCell ref="AQ211:AQ213"/>
    <mergeCell ref="U412:W412"/>
    <mergeCell ref="X412:AA412"/>
    <mergeCell ref="AB412:AD412"/>
    <mergeCell ref="AE412:AI412"/>
    <mergeCell ref="AQ411:AQ413"/>
    <mergeCell ref="AQ37:AQ39"/>
    <mergeCell ref="E411:AP411"/>
    <mergeCell ref="A507:A639"/>
    <mergeCell ref="B518:B528"/>
    <mergeCell ref="B529:B539"/>
    <mergeCell ref="A414:A502"/>
    <mergeCell ref="B414:B424"/>
    <mergeCell ref="B51:B61"/>
    <mergeCell ref="Q109:T109"/>
    <mergeCell ref="U109:W109"/>
    <mergeCell ref="E108:AP108"/>
    <mergeCell ref="X109:AA109"/>
    <mergeCell ref="AB109:AD109"/>
    <mergeCell ref="AE109:AI109"/>
    <mergeCell ref="AJ109:AL109"/>
    <mergeCell ref="AM109:AP109"/>
    <mergeCell ref="A108:D108"/>
    <mergeCell ref="B188:B198"/>
    <mergeCell ref="A290:D290"/>
    <mergeCell ref="B155:B165"/>
    <mergeCell ref="B166:B176"/>
    <mergeCell ref="B177:B187"/>
    <mergeCell ref="B199:B209"/>
    <mergeCell ref="B226:B237"/>
    <mergeCell ref="AM412:AP412"/>
    <mergeCell ref="A411:D411"/>
    <mergeCell ref="A111:A209"/>
    <mergeCell ref="B111:B121"/>
    <mergeCell ref="B122:B132"/>
    <mergeCell ref="B133:B143"/>
    <mergeCell ref="B144:B154"/>
    <mergeCell ref="A291:C292"/>
    <mergeCell ref="B425:B435"/>
    <mergeCell ref="B436:B446"/>
    <mergeCell ref="B447:B457"/>
    <mergeCell ref="B458:B468"/>
    <mergeCell ref="B469:B479"/>
    <mergeCell ref="B480:B490"/>
    <mergeCell ref="B491:B493"/>
    <mergeCell ref="B494:B496"/>
    <mergeCell ref="B852:B859"/>
    <mergeCell ref="B860:B867"/>
    <mergeCell ref="B868:B875"/>
    <mergeCell ref="B876:B883"/>
    <mergeCell ref="B497:B499"/>
    <mergeCell ref="B500:B502"/>
    <mergeCell ref="B631:B633"/>
    <mergeCell ref="B634:B636"/>
    <mergeCell ref="B584:B594"/>
    <mergeCell ref="B595:B605"/>
    <mergeCell ref="B606:B616"/>
    <mergeCell ref="B617:B627"/>
    <mergeCell ref="B628:B630"/>
    <mergeCell ref="B540:B550"/>
    <mergeCell ref="B551:B561"/>
    <mergeCell ref="B562:B572"/>
    <mergeCell ref="B573:B583"/>
    <mergeCell ref="B507:B517"/>
    <mergeCell ref="B884:B886"/>
    <mergeCell ref="B887:B889"/>
    <mergeCell ref="B890:B892"/>
    <mergeCell ref="B637:B639"/>
    <mergeCell ref="B644:B653"/>
    <mergeCell ref="B744:B753"/>
    <mergeCell ref="B754:B763"/>
    <mergeCell ref="B764:B766"/>
    <mergeCell ref="B767:B769"/>
    <mergeCell ref="B770:B772"/>
    <mergeCell ref="B804:B811"/>
    <mergeCell ref="B812:B819"/>
    <mergeCell ref="B40:B50"/>
    <mergeCell ref="A897:A944"/>
    <mergeCell ref="B924:B926"/>
    <mergeCell ref="B927:B929"/>
    <mergeCell ref="B930:B932"/>
    <mergeCell ref="B933:B935"/>
    <mergeCell ref="B936:B938"/>
    <mergeCell ref="B939:B941"/>
    <mergeCell ref="B942:B944"/>
    <mergeCell ref="B820:B827"/>
    <mergeCell ref="B828:B835"/>
    <mergeCell ref="B836:B843"/>
    <mergeCell ref="B844:B851"/>
    <mergeCell ref="B897:B899"/>
    <mergeCell ref="B900:B902"/>
    <mergeCell ref="B903:B905"/>
    <mergeCell ref="B906:B908"/>
    <mergeCell ref="B909:B911"/>
    <mergeCell ref="B912:B914"/>
    <mergeCell ref="B915:B917"/>
    <mergeCell ref="B918:B920"/>
    <mergeCell ref="B921:B923"/>
    <mergeCell ref="A895:C896"/>
    <mergeCell ref="A894:D894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36" max="50" man="1"/>
    <brk id="107" max="50" man="1"/>
    <brk id="210" max="50" man="1"/>
    <brk id="289" max="50" man="1"/>
    <brk id="410" max="16383" man="1"/>
    <brk id="503" max="16383" man="1"/>
    <brk id="640" max="16383" man="1"/>
    <brk id="776" max="16383" man="1"/>
    <brk id="893" max="50" man="1"/>
    <brk id="945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2025-07-31T04:29:37Z</cp:lastPrinted>
  <dcterms:created xsi:type="dcterms:W3CDTF">2024-09-28T08:38:22Z</dcterms:created>
  <dcterms:modified xsi:type="dcterms:W3CDTF">2025-09-10T10:12:41Z</dcterms:modified>
</cp:coreProperties>
</file>